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110_企画総務課\02 企画係\01企画・介護保険\02 統計\11 地域保健情報年報\★04  令和元年実績 情報年報\★R1実績　保健情報年報【帯広】\"/>
    </mc:Choice>
  </mc:AlternateContent>
  <bookViews>
    <workbookView xWindow="0" yWindow="0" windowWidth="19200" windowHeight="6250" tabRatio="911" firstSheet="1" activeTab="5"/>
  </bookViews>
  <sheets>
    <sheet name="⑳改正案一覧" sheetId="1" state="hidden" r:id="rId1"/>
    <sheet name="64" sheetId="15" r:id="rId2"/>
    <sheet name="65" sheetId="16" r:id="rId3"/>
    <sheet name="66-1" sheetId="17" r:id="rId4"/>
    <sheet name="66-2" sheetId="32" r:id="rId5"/>
    <sheet name="67" sheetId="18" r:id="rId6"/>
  </sheets>
  <definedNames>
    <definedName name="_xlnm.Print_Area" localSheetId="1">'64'!$A$1:$Z$27</definedName>
    <definedName name="_xlnm.Print_Area" localSheetId="2">'65'!$A$1:$W$27</definedName>
    <definedName name="_xlnm.Print_Area" localSheetId="3">'66-1'!$A$1:$S$25</definedName>
    <definedName name="_xlnm.Print_Area" localSheetId="5">'67'!$A$1:$U$28</definedName>
    <definedName name="_xlnm.Print_Area" localSheetId="0">⑳改正案一覧!$A$1:$G$129</definedName>
    <definedName name="_xlnm.Print_Area">#REF!</definedName>
    <definedName name="_xlnm.Print_Titles" localSheetId="1">'64'!$1:$4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'64'!$A$1:$Z$32</definedName>
    <definedName name="Z_293DF52C_1200_42BF_A78D_BB2AAB878329_.wvu.PrintArea" localSheetId="2" hidden="1">'65'!$A$1:$W$31</definedName>
    <definedName name="Z_293DF52C_1200_42BF_A78D_BB2AAB878329_.wvu.PrintArea" localSheetId="3" hidden="1">'66-1'!$A$1:$S$32</definedName>
    <definedName name="Z_293DF52C_1200_42BF_A78D_BB2AAB878329_.wvu.PrintArea" localSheetId="4" hidden="1">'66-2'!$A$1:$T$14</definedName>
    <definedName name="Z_293DF52C_1200_42BF_A78D_BB2AAB878329_.wvu.PrintArea" localSheetId="5" hidden="1">'67'!$A$1:$U$31</definedName>
    <definedName name="Z_293DF52C_1200_42BF_A78D_BB2AAB878329_.wvu.PrintArea" localSheetId="0" hidden="1">⑳改正案一覧!$A$1:$G$129</definedName>
    <definedName name="Z_293DF52C_1200_42BF_A78D_BB2AAB878329_.wvu.PrintTitles" localSheetId="1" hidden="1">'64'!$1:$4</definedName>
    <definedName name="Z_293DF52C_1200_42BF_A78D_BB2AAB878329_.wvu.PrintTitles" localSheetId="0" hidden="1">⑳改正案一覧!$3:$5</definedName>
    <definedName name="Z_56D0106B_CB90_4499_A8AC_183481DC4CD8_.wvu.PrintArea" localSheetId="1" hidden="1">'64'!$A$1:$Z$32</definedName>
    <definedName name="Z_56D0106B_CB90_4499_A8AC_183481DC4CD8_.wvu.PrintArea" localSheetId="2" hidden="1">'65'!$A$1:$W$31</definedName>
    <definedName name="Z_56D0106B_CB90_4499_A8AC_183481DC4CD8_.wvu.PrintArea" localSheetId="3" hidden="1">'66-1'!$A$1:$S$32</definedName>
    <definedName name="Z_56D0106B_CB90_4499_A8AC_183481DC4CD8_.wvu.PrintArea" localSheetId="4" hidden="1">'66-2'!$A$1:$T$14</definedName>
    <definedName name="Z_56D0106B_CB90_4499_A8AC_183481DC4CD8_.wvu.PrintArea" localSheetId="5" hidden="1">'67'!$A$1:$U$31</definedName>
    <definedName name="Z_56D0106B_CB90_4499_A8AC_183481DC4CD8_.wvu.PrintArea" localSheetId="0" hidden="1">⑳改正案一覧!$A$1:$G$129</definedName>
    <definedName name="Z_56D0106B_CB90_4499_A8AC_183481DC4CD8_.wvu.PrintTitles" localSheetId="1" hidden="1">'64'!$1:$4</definedName>
    <definedName name="Z_56D0106B_CB90_4499_A8AC_183481DC4CD8_.wvu.PrintTitles" localSheetId="0" hidden="1">⑳改正案一覧!$3:$5</definedName>
    <definedName name="Z_81642AB8_0225_4BC4_B7AE_9E8C6C06FBF4_.wvu.PrintArea" localSheetId="1" hidden="1">'64'!$A$1:$Z$32</definedName>
    <definedName name="Z_81642AB8_0225_4BC4_B7AE_9E8C6C06FBF4_.wvu.PrintArea" localSheetId="2" hidden="1">'65'!$A$1:$W$31</definedName>
    <definedName name="Z_81642AB8_0225_4BC4_B7AE_9E8C6C06FBF4_.wvu.PrintArea" localSheetId="3" hidden="1">'66-1'!$A$1:$S$32</definedName>
    <definedName name="Z_81642AB8_0225_4BC4_B7AE_9E8C6C06FBF4_.wvu.PrintArea" localSheetId="4" hidden="1">'66-2'!$A$1:$T$14</definedName>
    <definedName name="Z_81642AB8_0225_4BC4_B7AE_9E8C6C06FBF4_.wvu.PrintArea" localSheetId="5" hidden="1">'67'!$A$1:$U$31</definedName>
    <definedName name="Z_81642AB8_0225_4BC4_B7AE_9E8C6C06FBF4_.wvu.PrintArea" localSheetId="0" hidden="1">⑳改正案一覧!$A$1:$G$129</definedName>
    <definedName name="Z_81642AB8_0225_4BC4_B7AE_9E8C6C06FBF4_.wvu.PrintTitles" localSheetId="1" hidden="1">'64'!$1:$4</definedName>
    <definedName name="Z_81642AB8_0225_4BC4_B7AE_9E8C6C06FBF4_.wvu.PrintTitles" localSheetId="0" hidden="1">⑳改正案一覧!$3:$5</definedName>
    <definedName name="橋本">#REF!</definedName>
  </definedNames>
  <calcPr calcId="162913"/>
  <customWorkbookViews>
    <customWorkbookView name="212176 - 個人用ビュー" guid="{81642AB8-0225-4BC4-B7AE-9E8C6C06FBF4}" mergeInterval="0" personalView="1" maximized="1" xWindow="1" yWindow="1" windowWidth="1020" windowHeight="549" tabRatio="949" activeSheetId="13"/>
    <customWorkbookView name="046029 - 個人用ビュー" guid="{293DF52C-1200-42BF-A78D-BB2AAB878329}" mergeInterval="0" personalView="1" maximized="1" windowWidth="1276" windowHeight="800" tabRatio="949" activeSheetId="2"/>
    <customWorkbookView name="053894 - 個人用ビュー" guid="{56D0106B-CB90-4499-A8AC-183481DC4CD8}" mergeInterval="0" personalView="1" xWindow="3" yWindow="29" windowWidth="981" windowHeight="445" tabRatio="949" activeSheetId="10" showComments="commIndAndComment"/>
  </customWorkbookViews>
</workbook>
</file>

<file path=xl/calcChain.xml><?xml version="1.0" encoding="utf-8"?>
<calcChain xmlns="http://schemas.openxmlformats.org/spreadsheetml/2006/main">
  <c r="U8" i="32" l="1"/>
  <c r="C6" i="16"/>
  <c r="C8" i="16"/>
  <c r="C9" i="16"/>
  <c r="C10" i="16"/>
  <c r="C11" i="16"/>
  <c r="U5" i="18"/>
  <c r="S5" i="18"/>
  <c r="Q5" i="18"/>
  <c r="O5" i="18"/>
  <c r="M5" i="18"/>
  <c r="K5" i="18"/>
  <c r="I5" i="18"/>
  <c r="G5" i="18"/>
  <c r="E5" i="18"/>
  <c r="C5" i="18"/>
  <c r="U5" i="32"/>
  <c r="U4" i="32"/>
  <c r="S4" i="17"/>
  <c r="Q4" i="17"/>
  <c r="O4" i="17"/>
  <c r="M4" i="17"/>
  <c r="K4" i="17"/>
  <c r="I4" i="17"/>
  <c r="G4" i="17"/>
  <c r="E4" i="17"/>
  <c r="C4" i="17"/>
  <c r="W6" i="16"/>
  <c r="U6" i="16"/>
  <c r="R6" i="16"/>
  <c r="S6" i="16"/>
  <c r="Q6" i="16"/>
  <c r="O6" i="16"/>
  <c r="M6" i="16"/>
  <c r="K6" i="16"/>
  <c r="I6" i="16"/>
  <c r="G6" i="16"/>
  <c r="E6" i="16"/>
  <c r="Y6" i="15"/>
  <c r="U7" i="32"/>
  <c r="D10" i="16"/>
  <c r="U6" i="32"/>
  <c r="B5" i="17"/>
  <c r="C5" i="17" s="1"/>
  <c r="U7" i="18"/>
  <c r="V7" i="16"/>
  <c r="W7" i="16"/>
  <c r="T7" i="16"/>
  <c r="U7" i="16" s="1"/>
  <c r="R7" i="16"/>
  <c r="S7" i="16"/>
  <c r="P7" i="16"/>
  <c r="Q7" i="16" s="1"/>
  <c r="N7" i="16"/>
  <c r="O7" i="16"/>
  <c r="L7" i="16"/>
  <c r="M7" i="16" s="1"/>
  <c r="J7" i="16"/>
  <c r="H7" i="16"/>
  <c r="I7" i="16" s="1"/>
  <c r="J25" i="15"/>
  <c r="B25" i="15"/>
  <c r="J24" i="15"/>
  <c r="B24" i="15"/>
  <c r="J23" i="15"/>
  <c r="B23" i="15"/>
  <c r="J22" i="15"/>
  <c r="B22" i="15"/>
  <c r="J21" i="15"/>
  <c r="B21" i="15"/>
  <c r="J20" i="15"/>
  <c r="B20" i="15"/>
  <c r="J19" i="15"/>
  <c r="B19" i="15"/>
  <c r="J18" i="15"/>
  <c r="B18" i="15"/>
  <c r="J17" i="15"/>
  <c r="B17" i="15"/>
  <c r="J16" i="15"/>
  <c r="B16" i="15"/>
  <c r="J15" i="15"/>
  <c r="B15" i="15"/>
  <c r="J14" i="15"/>
  <c r="B14" i="15"/>
  <c r="J13" i="15"/>
  <c r="B13" i="15"/>
  <c r="J12" i="15"/>
  <c r="B12" i="15"/>
  <c r="J11" i="15"/>
  <c r="B11" i="15"/>
  <c r="J10" i="15"/>
  <c r="B10" i="15"/>
  <c r="J9" i="15"/>
  <c r="B9" i="15"/>
  <c r="J8" i="15"/>
  <c r="B8" i="15"/>
  <c r="J7" i="15"/>
  <c r="B7" i="15"/>
  <c r="Z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 s="1"/>
  <c r="I6" i="15"/>
  <c r="H6" i="15"/>
  <c r="G6" i="15"/>
  <c r="F6" i="15"/>
  <c r="E6" i="15"/>
  <c r="B6" i="15" s="1"/>
  <c r="D6" i="15"/>
  <c r="C6" i="15"/>
  <c r="J5" i="15"/>
  <c r="B5" i="15"/>
  <c r="U9" i="32"/>
  <c r="R5" i="17"/>
  <c r="S5" i="17"/>
  <c r="P5" i="17"/>
  <c r="Q5" i="17" s="1"/>
  <c r="N5" i="17"/>
  <c r="O5" i="17"/>
  <c r="L5" i="17"/>
  <c r="M5" i="17" s="1"/>
  <c r="J5" i="17"/>
  <c r="K5" i="17"/>
  <c r="H5" i="17"/>
  <c r="I5" i="17" s="1"/>
  <c r="F5" i="17"/>
  <c r="G5" i="17"/>
  <c r="D5" i="17"/>
  <c r="E5" i="17" s="1"/>
  <c r="T6" i="18"/>
  <c r="U6" i="18"/>
  <c r="R6" i="18"/>
  <c r="S6" i="18" s="1"/>
  <c r="P6" i="18"/>
  <c r="Q6" i="18"/>
  <c r="N6" i="18"/>
  <c r="L6" i="18"/>
  <c r="M6" i="18"/>
  <c r="J6" i="18"/>
  <c r="K6" i="18" s="1"/>
  <c r="H6" i="18"/>
  <c r="I6" i="18"/>
  <c r="F6" i="18"/>
  <c r="G6" i="18" s="1"/>
  <c r="D6" i="18"/>
  <c r="E6" i="18"/>
  <c r="B6" i="18"/>
  <c r="C6" i="18" s="1"/>
  <c r="F7" i="16"/>
  <c r="G7" i="16"/>
  <c r="W26" i="16"/>
  <c r="U26" i="16"/>
  <c r="S26" i="16"/>
  <c r="Q26" i="16"/>
  <c r="O26" i="16"/>
  <c r="M26" i="16"/>
  <c r="K26" i="16"/>
  <c r="I26" i="16"/>
  <c r="G26" i="16"/>
  <c r="D26" i="16"/>
  <c r="E26" i="16" s="1"/>
  <c r="W25" i="16"/>
  <c r="U25" i="16"/>
  <c r="S25" i="16"/>
  <c r="Q25" i="16"/>
  <c r="O25" i="16"/>
  <c r="M25" i="16"/>
  <c r="K25" i="16"/>
  <c r="I25" i="16"/>
  <c r="G25" i="16"/>
  <c r="D25" i="16"/>
  <c r="E25" i="16" s="1"/>
  <c r="W24" i="16"/>
  <c r="U24" i="16"/>
  <c r="S24" i="16"/>
  <c r="Q24" i="16"/>
  <c r="O24" i="16"/>
  <c r="M24" i="16"/>
  <c r="K24" i="16"/>
  <c r="I24" i="16"/>
  <c r="G24" i="16"/>
  <c r="D24" i="16"/>
  <c r="E24" i="16"/>
  <c r="W23" i="16"/>
  <c r="U23" i="16"/>
  <c r="S23" i="16"/>
  <c r="Q23" i="16"/>
  <c r="O23" i="16"/>
  <c r="M23" i="16"/>
  <c r="K23" i="16"/>
  <c r="I23" i="16"/>
  <c r="G23" i="16"/>
  <c r="D23" i="16"/>
  <c r="E23" i="16"/>
  <c r="W22" i="16"/>
  <c r="U22" i="16"/>
  <c r="S22" i="16"/>
  <c r="Q22" i="16"/>
  <c r="O22" i="16"/>
  <c r="M22" i="16"/>
  <c r="K22" i="16"/>
  <c r="I22" i="16"/>
  <c r="G22" i="16"/>
  <c r="D22" i="16"/>
  <c r="E22" i="16" s="1"/>
  <c r="W21" i="16"/>
  <c r="U21" i="16"/>
  <c r="S21" i="16"/>
  <c r="Q21" i="16"/>
  <c r="O21" i="16"/>
  <c r="M21" i="16"/>
  <c r="K21" i="16"/>
  <c r="I21" i="16"/>
  <c r="G21" i="16"/>
  <c r="D21" i="16"/>
  <c r="E21" i="16" s="1"/>
  <c r="W20" i="16"/>
  <c r="U20" i="16"/>
  <c r="S20" i="16"/>
  <c r="Q20" i="16"/>
  <c r="O20" i="16"/>
  <c r="M20" i="16"/>
  <c r="K20" i="16"/>
  <c r="I20" i="16"/>
  <c r="G20" i="16"/>
  <c r="D20" i="16"/>
  <c r="E20" i="16"/>
  <c r="W19" i="16"/>
  <c r="U19" i="16"/>
  <c r="S19" i="16"/>
  <c r="Q19" i="16"/>
  <c r="O19" i="16"/>
  <c r="M19" i="16"/>
  <c r="K19" i="16"/>
  <c r="I19" i="16"/>
  <c r="G19" i="16"/>
  <c r="D19" i="16"/>
  <c r="E19" i="16"/>
  <c r="W18" i="16"/>
  <c r="U18" i="16"/>
  <c r="S18" i="16"/>
  <c r="Q18" i="16"/>
  <c r="O18" i="16"/>
  <c r="M18" i="16"/>
  <c r="K18" i="16"/>
  <c r="I18" i="16"/>
  <c r="G18" i="16"/>
  <c r="D18" i="16"/>
  <c r="E18" i="16" s="1"/>
  <c r="W17" i="16"/>
  <c r="U17" i="16"/>
  <c r="S17" i="16"/>
  <c r="Q17" i="16"/>
  <c r="O17" i="16"/>
  <c r="M17" i="16"/>
  <c r="K17" i="16"/>
  <c r="I17" i="16"/>
  <c r="G17" i="16"/>
  <c r="D17" i="16"/>
  <c r="E17" i="16" s="1"/>
  <c r="W16" i="16"/>
  <c r="U16" i="16"/>
  <c r="S16" i="16"/>
  <c r="Q16" i="16"/>
  <c r="O16" i="16"/>
  <c r="M16" i="16"/>
  <c r="K16" i="16"/>
  <c r="I16" i="16"/>
  <c r="G16" i="16"/>
  <c r="D16" i="16"/>
  <c r="E16" i="16"/>
  <c r="W15" i="16"/>
  <c r="U15" i="16"/>
  <c r="S15" i="16"/>
  <c r="Q15" i="16"/>
  <c r="O15" i="16"/>
  <c r="M15" i="16"/>
  <c r="K15" i="16"/>
  <c r="I15" i="16"/>
  <c r="G15" i="16"/>
  <c r="D15" i="16"/>
  <c r="E15" i="16"/>
  <c r="W14" i="16"/>
  <c r="U14" i="16"/>
  <c r="S14" i="16"/>
  <c r="Q14" i="16"/>
  <c r="O14" i="16"/>
  <c r="M14" i="16"/>
  <c r="K14" i="16"/>
  <c r="I14" i="16"/>
  <c r="G14" i="16"/>
  <c r="D14" i="16"/>
  <c r="E14" i="16" s="1"/>
  <c r="W13" i="16"/>
  <c r="U13" i="16"/>
  <c r="S13" i="16"/>
  <c r="Q13" i="16"/>
  <c r="O13" i="16"/>
  <c r="M13" i="16"/>
  <c r="K13" i="16"/>
  <c r="I13" i="16"/>
  <c r="G13" i="16"/>
  <c r="D13" i="16"/>
  <c r="E13" i="16" s="1"/>
  <c r="W12" i="16"/>
  <c r="U12" i="16"/>
  <c r="S12" i="16"/>
  <c r="Q12" i="16"/>
  <c r="O12" i="16"/>
  <c r="M12" i="16"/>
  <c r="K12" i="16"/>
  <c r="I12" i="16"/>
  <c r="G12" i="16"/>
  <c r="D12" i="16"/>
  <c r="E12" i="16"/>
  <c r="W11" i="16"/>
  <c r="U11" i="16"/>
  <c r="S11" i="16"/>
  <c r="Q11" i="16"/>
  <c r="O11" i="16"/>
  <c r="M11" i="16"/>
  <c r="K11" i="16"/>
  <c r="I11" i="16"/>
  <c r="G11" i="16"/>
  <c r="D11" i="16"/>
  <c r="E11" i="16"/>
  <c r="S24" i="17"/>
  <c r="Q24" i="17"/>
  <c r="O24" i="17"/>
  <c r="M24" i="17"/>
  <c r="K24" i="17"/>
  <c r="I24" i="17"/>
  <c r="G24" i="17"/>
  <c r="E24" i="17"/>
  <c r="C24" i="17"/>
  <c r="S23" i="17"/>
  <c r="Q23" i="17"/>
  <c r="O23" i="17"/>
  <c r="M23" i="17"/>
  <c r="K23" i="17"/>
  <c r="I23" i="17"/>
  <c r="G23" i="17"/>
  <c r="E23" i="17"/>
  <c r="C23" i="17"/>
  <c r="S22" i="17"/>
  <c r="Q22" i="17"/>
  <c r="O22" i="17"/>
  <c r="M22" i="17"/>
  <c r="K22" i="17"/>
  <c r="I22" i="17"/>
  <c r="G22" i="17"/>
  <c r="E22" i="17"/>
  <c r="C22" i="17"/>
  <c r="S21" i="17"/>
  <c r="Q21" i="17"/>
  <c r="O21" i="17"/>
  <c r="M21" i="17"/>
  <c r="K21" i="17"/>
  <c r="I21" i="17"/>
  <c r="G21" i="17"/>
  <c r="E21" i="17"/>
  <c r="C21" i="17"/>
  <c r="S20" i="17"/>
  <c r="Q20" i="17"/>
  <c r="O20" i="17"/>
  <c r="M20" i="17"/>
  <c r="K20" i="17"/>
  <c r="I20" i="17"/>
  <c r="G20" i="17"/>
  <c r="E20" i="17"/>
  <c r="C20" i="17"/>
  <c r="S19" i="17"/>
  <c r="Q19" i="17"/>
  <c r="O19" i="17"/>
  <c r="M19" i="17"/>
  <c r="K19" i="17"/>
  <c r="I19" i="17"/>
  <c r="G19" i="17"/>
  <c r="E19" i="17"/>
  <c r="C19" i="17"/>
  <c r="S18" i="17"/>
  <c r="Q18" i="17"/>
  <c r="O18" i="17"/>
  <c r="M18" i="17"/>
  <c r="K18" i="17"/>
  <c r="I18" i="17"/>
  <c r="G18" i="17"/>
  <c r="E18" i="17"/>
  <c r="C18" i="17"/>
  <c r="S17" i="17"/>
  <c r="Q17" i="17"/>
  <c r="O17" i="17"/>
  <c r="M17" i="17"/>
  <c r="K17" i="17"/>
  <c r="I17" i="17"/>
  <c r="G17" i="17"/>
  <c r="E17" i="17"/>
  <c r="C17" i="17"/>
  <c r="S16" i="17"/>
  <c r="Q16" i="17"/>
  <c r="O16" i="17"/>
  <c r="M16" i="17"/>
  <c r="K16" i="17"/>
  <c r="I16" i="17"/>
  <c r="G16" i="17"/>
  <c r="E16" i="17"/>
  <c r="C16" i="17"/>
  <c r="S15" i="17"/>
  <c r="Q15" i="17"/>
  <c r="O15" i="17"/>
  <c r="M15" i="17"/>
  <c r="K15" i="17"/>
  <c r="I15" i="17"/>
  <c r="G15" i="17"/>
  <c r="E15" i="17"/>
  <c r="C15" i="17"/>
  <c r="S14" i="17"/>
  <c r="Q14" i="17"/>
  <c r="O14" i="17"/>
  <c r="M14" i="17"/>
  <c r="K14" i="17"/>
  <c r="I14" i="17"/>
  <c r="G14" i="17"/>
  <c r="E14" i="17"/>
  <c r="C14" i="17"/>
  <c r="S13" i="17"/>
  <c r="Q13" i="17"/>
  <c r="O13" i="17"/>
  <c r="M13" i="17"/>
  <c r="K13" i="17"/>
  <c r="I13" i="17"/>
  <c r="G13" i="17"/>
  <c r="E13" i="17"/>
  <c r="C13" i="17"/>
  <c r="S12" i="17"/>
  <c r="Q12" i="17"/>
  <c r="O12" i="17"/>
  <c r="M12" i="17"/>
  <c r="K12" i="17"/>
  <c r="I12" i="17"/>
  <c r="G12" i="17"/>
  <c r="E12" i="17"/>
  <c r="C12" i="17"/>
  <c r="S11" i="17"/>
  <c r="Q11" i="17"/>
  <c r="O11" i="17"/>
  <c r="M11" i="17"/>
  <c r="K11" i="17"/>
  <c r="I11" i="17"/>
  <c r="G11" i="17"/>
  <c r="E11" i="17"/>
  <c r="C11" i="17"/>
  <c r="S10" i="17"/>
  <c r="Q10" i="17"/>
  <c r="O10" i="17"/>
  <c r="M10" i="17"/>
  <c r="K10" i="17"/>
  <c r="I10" i="17"/>
  <c r="G10" i="17"/>
  <c r="E10" i="17"/>
  <c r="C10" i="17"/>
  <c r="S9" i="17"/>
  <c r="Q9" i="17"/>
  <c r="O9" i="17"/>
  <c r="M9" i="17"/>
  <c r="K9" i="17"/>
  <c r="I9" i="17"/>
  <c r="G9" i="17"/>
  <c r="E9" i="17"/>
  <c r="C9" i="17"/>
  <c r="U25" i="18"/>
  <c r="S25" i="18"/>
  <c r="Q25" i="18"/>
  <c r="O25" i="18"/>
  <c r="M25" i="18"/>
  <c r="K25" i="18"/>
  <c r="I25" i="18"/>
  <c r="G25" i="18"/>
  <c r="E25" i="18"/>
  <c r="C25" i="18"/>
  <c r="U24" i="18"/>
  <c r="S24" i="18"/>
  <c r="Q24" i="18"/>
  <c r="O24" i="18"/>
  <c r="M24" i="18"/>
  <c r="K24" i="18"/>
  <c r="I24" i="18"/>
  <c r="G24" i="18"/>
  <c r="E24" i="18"/>
  <c r="C24" i="18"/>
  <c r="U23" i="18"/>
  <c r="S23" i="18"/>
  <c r="Q23" i="18"/>
  <c r="O23" i="18"/>
  <c r="M23" i="18"/>
  <c r="K23" i="18"/>
  <c r="I23" i="18"/>
  <c r="G23" i="18"/>
  <c r="E23" i="18"/>
  <c r="C23" i="18"/>
  <c r="U22" i="18"/>
  <c r="S22" i="18"/>
  <c r="Q22" i="18"/>
  <c r="O22" i="18"/>
  <c r="M22" i="18"/>
  <c r="K22" i="18"/>
  <c r="I22" i="18"/>
  <c r="G22" i="18"/>
  <c r="E22" i="18"/>
  <c r="C22" i="18"/>
  <c r="U21" i="18"/>
  <c r="S21" i="18"/>
  <c r="Q21" i="18"/>
  <c r="O21" i="18"/>
  <c r="M21" i="18"/>
  <c r="K21" i="18"/>
  <c r="I21" i="18"/>
  <c r="G21" i="18"/>
  <c r="E21" i="18"/>
  <c r="C21" i="18"/>
  <c r="U20" i="18"/>
  <c r="S20" i="18"/>
  <c r="Q20" i="18"/>
  <c r="O20" i="18"/>
  <c r="M20" i="18"/>
  <c r="K20" i="18"/>
  <c r="I20" i="18"/>
  <c r="G20" i="18"/>
  <c r="E20" i="18"/>
  <c r="C20" i="18"/>
  <c r="U19" i="18"/>
  <c r="S19" i="18"/>
  <c r="Q19" i="18"/>
  <c r="O19" i="18"/>
  <c r="M19" i="18"/>
  <c r="K19" i="18"/>
  <c r="I19" i="18"/>
  <c r="G19" i="18"/>
  <c r="E19" i="18"/>
  <c r="C19" i="18"/>
  <c r="U18" i="18"/>
  <c r="S18" i="18"/>
  <c r="Q18" i="18"/>
  <c r="O18" i="18"/>
  <c r="M18" i="18"/>
  <c r="K18" i="18"/>
  <c r="I18" i="18"/>
  <c r="G18" i="18"/>
  <c r="E18" i="18"/>
  <c r="C18" i="18"/>
  <c r="U17" i="18"/>
  <c r="S17" i="18"/>
  <c r="Q17" i="18"/>
  <c r="O17" i="18"/>
  <c r="M17" i="18"/>
  <c r="K17" i="18"/>
  <c r="I17" i="18"/>
  <c r="G17" i="18"/>
  <c r="E17" i="18"/>
  <c r="C17" i="18"/>
  <c r="U16" i="18"/>
  <c r="S16" i="18"/>
  <c r="Q16" i="18"/>
  <c r="O16" i="18"/>
  <c r="M16" i="18"/>
  <c r="K16" i="18"/>
  <c r="I16" i="18"/>
  <c r="G16" i="18"/>
  <c r="E16" i="18"/>
  <c r="C16" i="18"/>
  <c r="U15" i="18"/>
  <c r="S15" i="18"/>
  <c r="Q15" i="18"/>
  <c r="O15" i="18"/>
  <c r="M15" i="18"/>
  <c r="K15" i="18"/>
  <c r="I15" i="18"/>
  <c r="G15" i="18"/>
  <c r="E15" i="18"/>
  <c r="C15" i="18"/>
  <c r="U14" i="18"/>
  <c r="S14" i="18"/>
  <c r="Q14" i="18"/>
  <c r="O14" i="18"/>
  <c r="M14" i="18"/>
  <c r="K14" i="18"/>
  <c r="I14" i="18"/>
  <c r="G14" i="18"/>
  <c r="E14" i="18"/>
  <c r="C14" i="18"/>
  <c r="U13" i="18"/>
  <c r="S13" i="18"/>
  <c r="Q13" i="18"/>
  <c r="O13" i="18"/>
  <c r="M13" i="18"/>
  <c r="K13" i="18"/>
  <c r="I13" i="18"/>
  <c r="G13" i="18"/>
  <c r="E13" i="18"/>
  <c r="C13" i="18"/>
  <c r="U12" i="18"/>
  <c r="S12" i="18"/>
  <c r="Q12" i="18"/>
  <c r="O12" i="18"/>
  <c r="M12" i="18"/>
  <c r="K12" i="18"/>
  <c r="I12" i="18"/>
  <c r="G12" i="18"/>
  <c r="E12" i="18"/>
  <c r="C12" i="18"/>
  <c r="U11" i="18"/>
  <c r="S11" i="18"/>
  <c r="Q11" i="18"/>
  <c r="O11" i="18"/>
  <c r="M11" i="18"/>
  <c r="K11" i="18"/>
  <c r="I11" i="18"/>
  <c r="G11" i="18"/>
  <c r="E11" i="18"/>
  <c r="C11" i="18"/>
  <c r="U10" i="18"/>
  <c r="S10" i="18"/>
  <c r="Q10" i="18"/>
  <c r="O10" i="18"/>
  <c r="M10" i="18"/>
  <c r="K10" i="18"/>
  <c r="I10" i="18"/>
  <c r="G10" i="18"/>
  <c r="E10" i="18"/>
  <c r="C10" i="18"/>
  <c r="O6" i="18"/>
  <c r="C7" i="18"/>
  <c r="E7" i="18"/>
  <c r="G7" i="18"/>
  <c r="I7" i="18"/>
  <c r="K7" i="18"/>
  <c r="M7" i="18"/>
  <c r="O7" i="18"/>
  <c r="Q7" i="18"/>
  <c r="S7" i="18"/>
  <c r="C8" i="18"/>
  <c r="E8" i="18"/>
  <c r="G8" i="18"/>
  <c r="I8" i="18"/>
  <c r="K8" i="18"/>
  <c r="M8" i="18"/>
  <c r="O8" i="18"/>
  <c r="Q8" i="18"/>
  <c r="S8" i="18"/>
  <c r="U8" i="18"/>
  <c r="C9" i="18"/>
  <c r="E9" i="18"/>
  <c r="G9" i="18"/>
  <c r="I9" i="18"/>
  <c r="K9" i="18"/>
  <c r="M9" i="18"/>
  <c r="O9" i="18"/>
  <c r="Q9" i="18"/>
  <c r="S9" i="18"/>
  <c r="U9" i="18"/>
  <c r="C6" i="17"/>
  <c r="E6" i="17"/>
  <c r="G6" i="17"/>
  <c r="I6" i="17"/>
  <c r="K6" i="17"/>
  <c r="M6" i="17"/>
  <c r="O6" i="17"/>
  <c r="Q6" i="17"/>
  <c r="S6" i="17"/>
  <c r="C7" i="17"/>
  <c r="E7" i="17"/>
  <c r="G7" i="17"/>
  <c r="I7" i="17"/>
  <c r="K7" i="17"/>
  <c r="M7" i="17"/>
  <c r="O7" i="17"/>
  <c r="Q7" i="17"/>
  <c r="S7" i="17"/>
  <c r="C8" i="17"/>
  <c r="E8" i="17"/>
  <c r="G8" i="17"/>
  <c r="I8" i="17"/>
  <c r="K8" i="17"/>
  <c r="M8" i="17"/>
  <c r="O8" i="17"/>
  <c r="Q8" i="17"/>
  <c r="S8" i="17"/>
  <c r="K7" i="16"/>
  <c r="D8" i="16"/>
  <c r="E8" i="16"/>
  <c r="G8" i="16"/>
  <c r="I8" i="16"/>
  <c r="K8" i="16"/>
  <c r="M8" i="16"/>
  <c r="O8" i="16"/>
  <c r="Q8" i="16"/>
  <c r="S8" i="16"/>
  <c r="U8" i="16"/>
  <c r="W8" i="16"/>
  <c r="D9" i="16"/>
  <c r="E9" i="16" s="1"/>
  <c r="G9" i="16"/>
  <c r="I9" i="16"/>
  <c r="K9" i="16"/>
  <c r="M9" i="16"/>
  <c r="O9" i="16"/>
  <c r="Q9" i="16"/>
  <c r="S9" i="16"/>
  <c r="U9" i="16"/>
  <c r="W9" i="16"/>
  <c r="E10" i="16"/>
  <c r="G10" i="16"/>
  <c r="I10" i="16"/>
  <c r="K10" i="16"/>
  <c r="M10" i="16"/>
  <c r="O10" i="16"/>
  <c r="Q10" i="16"/>
  <c r="S10" i="16"/>
  <c r="U10" i="16"/>
  <c r="W10" i="16"/>
  <c r="C24" i="16"/>
  <c r="C14" i="16"/>
  <c r="C18" i="16"/>
  <c r="C12" i="16"/>
  <c r="C20" i="16"/>
  <c r="C15" i="16"/>
  <c r="C22" i="16"/>
  <c r="C26" i="16"/>
  <c r="C25" i="16"/>
  <c r="B7" i="16"/>
  <c r="C7" i="16" s="1"/>
  <c r="C13" i="16"/>
  <c r="C16" i="16"/>
  <c r="C19" i="16"/>
  <c r="C23" i="16"/>
  <c r="C17" i="16"/>
  <c r="C21" i="16"/>
  <c r="D7" i="16" l="1"/>
  <c r="E7" i="16" s="1"/>
</calcChain>
</file>

<file path=xl/sharedStrings.xml><?xml version="1.0" encoding="utf-8"?>
<sst xmlns="http://schemas.openxmlformats.org/spreadsheetml/2006/main" count="1098" uniqueCount="348">
  <si>
    <t>その他</t>
    <rPh sb="2" eb="3">
      <t>タ</t>
    </rPh>
    <phoneticPr fontId="2"/>
  </si>
  <si>
    <t>計</t>
  </si>
  <si>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</si>
  <si>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</si>
  <si>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</si>
  <si>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</si>
  <si>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</si>
  <si>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</si>
  <si>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</si>
  <si>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</si>
  <si>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</si>
  <si>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</si>
  <si>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</si>
  <si>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</si>
  <si>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</si>
  <si>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</si>
  <si>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</si>
  <si>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</si>
  <si>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</si>
  <si>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</si>
  <si>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</si>
  <si>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</si>
  <si>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</si>
  <si>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</si>
  <si>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</si>
  <si>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</si>
  <si>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</si>
  <si>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</si>
  <si>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</si>
  <si>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</si>
  <si>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</si>
  <si>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</si>
  <si>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</si>
  <si>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</si>
  <si>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</si>
  <si>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</si>
  <si>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</si>
  <si>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</si>
  <si>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</si>
  <si>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</si>
  <si>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</si>
  <si>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</si>
  <si>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</si>
  <si>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</si>
  <si>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</si>
  <si>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</si>
  <si>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</si>
  <si>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</si>
  <si>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</si>
  <si>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</si>
  <si>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</si>
  <si>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</si>
  <si>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</si>
  <si>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</si>
  <si>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</si>
  <si>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</si>
  <si>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</si>
  <si>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</si>
  <si>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</si>
  <si>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</si>
  <si>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</si>
  <si>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</si>
  <si>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</si>
  <si>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</si>
  <si>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</si>
  <si>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</si>
  <si>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</si>
  <si>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</si>
  <si>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</si>
  <si>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</si>
  <si>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</si>
  <si>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</si>
  <si>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</si>
  <si>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</si>
  <si>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</si>
  <si>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</si>
  <si>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</si>
  <si>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</si>
  <si>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</si>
  <si>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</si>
  <si>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</si>
  <si>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</si>
  <si>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</si>
  <si>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</si>
  <si>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</si>
  <si>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</si>
  <si>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</si>
  <si>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</si>
  <si>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</si>
  <si>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</si>
  <si>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</si>
  <si>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</si>
  <si>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</si>
  <si>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</si>
  <si>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</si>
  <si>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</si>
  <si>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</si>
  <si>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</si>
  <si>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</si>
  <si>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</si>
  <si>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</si>
  <si>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</si>
  <si>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</si>
  <si>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</si>
  <si>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</si>
  <si>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</si>
  <si>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</si>
  <si>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</si>
  <si>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</si>
  <si>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</si>
  <si>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</si>
  <si>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</si>
  <si>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</si>
  <si>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</si>
  <si>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</si>
  <si>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</si>
  <si>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</si>
  <si>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</si>
  <si>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</si>
  <si>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</si>
  <si>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</si>
  <si>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</si>
  <si>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</si>
  <si>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</si>
  <si>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</si>
  <si>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</si>
  <si>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</si>
  <si>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</si>
  <si>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</si>
  <si>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</si>
  <si>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</si>
  <si>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</si>
  <si>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</si>
  <si>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</si>
  <si>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</si>
  <si>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</si>
  <si>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</si>
  <si>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</si>
  <si>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</si>
  <si>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</si>
  <si>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</si>
  <si>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</si>
  <si>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</si>
  <si>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</si>
  <si>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</si>
  <si>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</si>
  <si>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</si>
  <si>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</si>
  <si>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</si>
  <si>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</si>
  <si>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</si>
  <si>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</si>
  <si>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</si>
  <si>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</si>
  <si>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</si>
  <si>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</si>
  <si>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</si>
  <si>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</si>
  <si>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</si>
  <si>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</si>
  <si>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</si>
  <si>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</si>
  <si>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</si>
  <si>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</si>
  <si>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</si>
  <si>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</si>
  <si>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</si>
  <si>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</si>
  <si>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</si>
  <si>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</si>
  <si>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</si>
  <si>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</si>
  <si>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</si>
  <si>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</si>
  <si>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</si>
  <si>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</si>
  <si>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</si>
  <si>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</si>
  <si>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-</t>
  </si>
  <si>
    <t>施設数</t>
    <phoneticPr fontId="2"/>
  </si>
  <si>
    <t>計</t>
    <rPh sb="0" eb="1">
      <t>ケイ</t>
    </rPh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</si>
  <si>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</si>
  <si>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</si>
  <si>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</si>
  <si>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</si>
  <si>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</si>
  <si>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</si>
  <si>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</si>
  <si>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</si>
  <si>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</si>
  <si>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</si>
  <si>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</si>
  <si>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</si>
  <si>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</si>
  <si>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</si>
  <si>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</si>
  <si>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</si>
  <si>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</si>
  <si>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</si>
  <si>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</si>
  <si>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</si>
  <si>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</si>
  <si>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</si>
  <si>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</si>
  <si>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</si>
  <si>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</si>
  <si>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</si>
  <si>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</si>
  <si>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</si>
  <si>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</si>
  <si>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</si>
  <si>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その他</t>
  </si>
  <si>
    <t>全道</t>
    <rPh sb="0" eb="1">
      <t>ゼン</t>
    </rPh>
    <rPh sb="1" eb="2">
      <t>ミチ</t>
    </rPh>
    <phoneticPr fontId="2"/>
  </si>
  <si>
    <t>実数</t>
  </si>
  <si>
    <t>診療所（歯科診療所を除く）</t>
  </si>
  <si>
    <t>救急告示
医療施設</t>
    <rPh sb="5" eb="7">
      <t>イリョウ</t>
    </rPh>
    <rPh sb="7" eb="9">
      <t>シセツ</t>
    </rPh>
    <phoneticPr fontId="2"/>
  </si>
  <si>
    <t>療養病床</t>
    <phoneticPr fontId="2"/>
  </si>
  <si>
    <t>歯科診療所</t>
  </si>
  <si>
    <t>歯科技工所</t>
  </si>
  <si>
    <t>助産所</t>
  </si>
  <si>
    <t>施術所</t>
  </si>
  <si>
    <t>衛生検査所</t>
  </si>
  <si>
    <t>国</t>
  </si>
  <si>
    <t>公的医療機関</t>
  </si>
  <si>
    <t>医療法人</t>
  </si>
  <si>
    <t>個人</t>
  </si>
  <si>
    <t>道市町村</t>
  </si>
  <si>
    <t>　　病院</t>
    <phoneticPr fontId="2"/>
  </si>
  <si>
    <t>施設数</t>
    <rPh sb="0" eb="2">
      <t>シセツ</t>
    </rPh>
    <phoneticPr fontId="2"/>
  </si>
  <si>
    <t>　　　病床数</t>
    <phoneticPr fontId="2"/>
  </si>
  <si>
    <t>歯科</t>
    <phoneticPr fontId="2"/>
  </si>
  <si>
    <t>一般病床</t>
    <rPh sb="2" eb="4">
      <t>ビョウショウ</t>
    </rPh>
    <phoneticPr fontId="2"/>
  </si>
  <si>
    <t>精神病床</t>
    <rPh sb="2" eb="4">
      <t>ビョウショウ</t>
    </rPh>
    <phoneticPr fontId="2"/>
  </si>
  <si>
    <t>結核病床</t>
    <rPh sb="2" eb="4">
      <t>ビョウショウ</t>
    </rPh>
    <phoneticPr fontId="2"/>
  </si>
  <si>
    <t>感染症病床</t>
    <rPh sb="0" eb="3">
      <t>カンセンショウ</t>
    </rPh>
    <rPh sb="3" eb="5">
      <t>ビョウショウ</t>
    </rPh>
    <phoneticPr fontId="2"/>
  </si>
  <si>
    <t>一般病床数</t>
    <rPh sb="0" eb="2">
      <t>イッパン</t>
    </rPh>
    <phoneticPr fontId="2"/>
  </si>
  <si>
    <t>療養病床数</t>
    <rPh sb="0" eb="2">
      <t>リョウヨウ</t>
    </rPh>
    <rPh sb="2" eb="4">
      <t>ビョウショウ</t>
    </rPh>
    <rPh sb="4" eb="5">
      <t>スウ</t>
    </rPh>
    <phoneticPr fontId="2"/>
  </si>
  <si>
    <t>歯科衛生士</t>
    <rPh sb="0" eb="2">
      <t>シカ</t>
    </rPh>
    <rPh sb="2" eb="5">
      <t>エイセイシ</t>
    </rPh>
    <phoneticPr fontId="2"/>
  </si>
  <si>
    <t>歯科技工士</t>
    <rPh sb="0" eb="2">
      <t>シカ</t>
    </rPh>
    <rPh sb="2" eb="5">
      <t>ギコウシ</t>
    </rPh>
    <phoneticPr fontId="2"/>
  </si>
  <si>
    <t>保健師</t>
    <rPh sb="2" eb="3">
      <t>シ</t>
    </rPh>
    <phoneticPr fontId="2"/>
  </si>
  <si>
    <t>助産師</t>
    <rPh sb="2" eb="3">
      <t>シ</t>
    </rPh>
    <phoneticPr fontId="2"/>
  </si>
  <si>
    <t>看護師</t>
    <rPh sb="2" eb="3">
      <t>シ</t>
    </rPh>
    <phoneticPr fontId="2"/>
  </si>
  <si>
    <t>准看護師</t>
    <rPh sb="3" eb="4">
      <t>シ</t>
    </rPh>
    <phoneticPr fontId="2"/>
  </si>
  <si>
    <t>人口
10万対</t>
    <phoneticPr fontId="2"/>
  </si>
  <si>
    <t>臨床・衛生
検査技師</t>
    <rPh sb="4" eb="5">
      <t>セイ</t>
    </rPh>
    <rPh sb="6" eb="8">
      <t>ケンサ</t>
    </rPh>
    <rPh sb="8" eb="10">
      <t>ギシ</t>
    </rPh>
    <phoneticPr fontId="2"/>
  </si>
  <si>
    <t>理学療法士</t>
    <phoneticPr fontId="2"/>
  </si>
  <si>
    <t>作業療法士</t>
    <phoneticPr fontId="2"/>
  </si>
  <si>
    <t>視能訓練士</t>
    <phoneticPr fontId="2"/>
  </si>
  <si>
    <t>臨床工学技士</t>
    <phoneticPr fontId="2"/>
  </si>
  <si>
    <t>義肢装具士</t>
    <rPh sb="0" eb="2">
      <t>ギシ</t>
    </rPh>
    <rPh sb="2" eb="5">
      <t>ソウグシ</t>
    </rPh>
    <phoneticPr fontId="2"/>
  </si>
  <si>
    <t>言語聴覚士</t>
    <rPh sb="0" eb="2">
      <t>ゲンゴ</t>
    </rPh>
    <rPh sb="2" eb="5">
      <t>チョウカクシ</t>
    </rPh>
    <phoneticPr fontId="2"/>
  </si>
  <si>
    <t>常勤換算数</t>
    <rPh sb="0" eb="2">
      <t>ジョウキン</t>
    </rPh>
    <rPh sb="2" eb="4">
      <t>カンサン</t>
    </rPh>
    <rPh sb="4" eb="5">
      <t>スウ</t>
    </rPh>
    <phoneticPr fontId="2"/>
  </si>
  <si>
    <t>第６７表　保健所把握保健医療機関従事者数（人口１０万対）</t>
    <rPh sb="5" eb="8">
      <t>ホケンショ</t>
    </rPh>
    <rPh sb="8" eb="10">
      <t>ハアク</t>
    </rPh>
    <rPh sb="10" eb="12">
      <t>ホケン</t>
    </rPh>
    <rPh sb="12" eb="14">
      <t>イリョウ</t>
    </rPh>
    <rPh sb="14" eb="16">
      <t>キカン</t>
    </rPh>
    <phoneticPr fontId="2"/>
  </si>
  <si>
    <t>第６５表　医療施設数・病床数（人口１０万対）</t>
    <rPh sb="0" eb="1">
      <t>ダイ</t>
    </rPh>
    <rPh sb="3" eb="4">
      <t>ヒョウ</t>
    </rPh>
    <rPh sb="5" eb="7">
      <t>イリョウ</t>
    </rPh>
    <rPh sb="7" eb="10">
      <t>シセツスウ</t>
    </rPh>
    <rPh sb="11" eb="14">
      <t>ビョウショウスウ</t>
    </rPh>
    <rPh sb="15" eb="17">
      <t>ジンコウ</t>
    </rPh>
    <rPh sb="19" eb="20">
      <t>ヨロズ</t>
    </rPh>
    <rPh sb="20" eb="21">
      <t>タイ</t>
    </rPh>
    <phoneticPr fontId="2"/>
  </si>
  <si>
    <t>資料　地域保健・健康増進事業報告</t>
    <rPh sb="3" eb="5">
      <t>チイキ</t>
    </rPh>
    <rPh sb="5" eb="7">
      <t>ホケン</t>
    </rPh>
    <rPh sb="8" eb="10">
      <t>ケンコウ</t>
    </rPh>
    <rPh sb="10" eb="12">
      <t>ゾウシン</t>
    </rPh>
    <rPh sb="12" eb="14">
      <t>ジギョウ</t>
    </rPh>
    <rPh sb="14" eb="16">
      <t>ホウコク</t>
    </rPh>
    <phoneticPr fontId="2"/>
  </si>
  <si>
    <t>第６６－２表　職員配置状況（保健所・地域保健事業に関わる部署）</t>
    <rPh sb="7" eb="9">
      <t>ショクイン</t>
    </rPh>
    <rPh sb="9" eb="11">
      <t>ハイチ</t>
    </rPh>
    <rPh sb="11" eb="13">
      <t>ジョウキョウ</t>
    </rPh>
    <rPh sb="14" eb="17">
      <t>ホケンショ</t>
    </rPh>
    <rPh sb="18" eb="20">
      <t>チイキ</t>
    </rPh>
    <rPh sb="20" eb="22">
      <t>ホケン</t>
    </rPh>
    <rPh sb="22" eb="24">
      <t>ジギョウ</t>
    </rPh>
    <rPh sb="25" eb="26">
      <t>カカ</t>
    </rPh>
    <rPh sb="28" eb="30">
      <t>ブショ</t>
    </rPh>
    <phoneticPr fontId="2"/>
  </si>
  <si>
    <t>常勤（実人員）</t>
    <rPh sb="0" eb="2">
      <t>ジョウキン</t>
    </rPh>
    <rPh sb="3" eb="6">
      <t>ジツジンイン</t>
    </rPh>
    <phoneticPr fontId="2"/>
  </si>
  <si>
    <t>獣医師</t>
    <rPh sb="0" eb="3">
      <t>ジュウイシ</t>
    </rPh>
    <phoneticPr fontId="2"/>
  </si>
  <si>
    <t>薬剤師</t>
    <rPh sb="0" eb="3">
      <t>ヤクザイシ</t>
    </rPh>
    <phoneticPr fontId="2"/>
  </si>
  <si>
    <t>保健師</t>
    <rPh sb="0" eb="3">
      <t>ホケンシ</t>
    </rPh>
    <phoneticPr fontId="2"/>
  </si>
  <si>
    <t>助産師</t>
    <rPh sb="0" eb="3">
      <t>ジョサンシ</t>
    </rPh>
    <phoneticPr fontId="2"/>
  </si>
  <si>
    <t>看護師</t>
    <rPh sb="0" eb="3">
      <t>カンゴシ</t>
    </rPh>
    <phoneticPr fontId="2"/>
  </si>
  <si>
    <t>准看護師</t>
    <rPh sb="0" eb="4">
      <t>ジュンカンゴシ</t>
    </rPh>
    <phoneticPr fontId="2"/>
  </si>
  <si>
    <t>作業療法士</t>
    <rPh sb="0" eb="2">
      <t>サギョウ</t>
    </rPh>
    <rPh sb="2" eb="5">
      <t>リョウホウシ</t>
    </rPh>
    <phoneticPr fontId="2"/>
  </si>
  <si>
    <t>診療放射線技師</t>
    <rPh sb="0" eb="2">
      <t>シンリョウ</t>
    </rPh>
    <rPh sb="2" eb="5">
      <t>ホウシャセン</t>
    </rPh>
    <rPh sb="5" eb="7">
      <t>ギシ</t>
    </rPh>
    <phoneticPr fontId="2"/>
  </si>
  <si>
    <t>診療エックス線技師</t>
    <rPh sb="0" eb="2">
      <t>シンリョウ</t>
    </rPh>
    <rPh sb="6" eb="7">
      <t>セン</t>
    </rPh>
    <rPh sb="7" eb="9">
      <t>ギシ</t>
    </rPh>
    <phoneticPr fontId="2"/>
  </si>
  <si>
    <t>臨床検査技師</t>
    <rPh sb="0" eb="2">
      <t>リンショウ</t>
    </rPh>
    <rPh sb="2" eb="4">
      <t>ケンサ</t>
    </rPh>
    <rPh sb="4" eb="6">
      <t>ギシ</t>
    </rPh>
    <phoneticPr fontId="2"/>
  </si>
  <si>
    <t>衛生検査技師</t>
    <rPh sb="0" eb="2">
      <t>エイセイ</t>
    </rPh>
    <rPh sb="2" eb="4">
      <t>ケンサ</t>
    </rPh>
    <rPh sb="4" eb="6">
      <t>ギシ</t>
    </rPh>
    <phoneticPr fontId="2"/>
  </si>
  <si>
    <t>管理栄養士</t>
    <rPh sb="0" eb="2">
      <t>カンリ</t>
    </rPh>
    <rPh sb="2" eb="5">
      <t>エイヨウシ</t>
    </rPh>
    <phoneticPr fontId="2"/>
  </si>
  <si>
    <t>栄養士</t>
    <rPh sb="0" eb="3">
      <t>エイヨウシ</t>
    </rPh>
    <phoneticPr fontId="2"/>
  </si>
  <si>
    <t>精神保健福祉士</t>
    <rPh sb="0" eb="2">
      <t>セイシン</t>
    </rPh>
    <rPh sb="2" eb="4">
      <t>ホケン</t>
    </rPh>
    <rPh sb="4" eb="7">
      <t>フクシシ</t>
    </rPh>
    <phoneticPr fontId="2"/>
  </si>
  <si>
    <t>精神保健福祉相談員</t>
    <rPh sb="0" eb="2">
      <t>セイシン</t>
    </rPh>
    <rPh sb="2" eb="4">
      <t>ホケン</t>
    </rPh>
    <rPh sb="4" eb="6">
      <t>フクシ</t>
    </rPh>
    <rPh sb="6" eb="9">
      <t>ソウダンイン</t>
    </rPh>
    <phoneticPr fontId="2"/>
  </si>
  <si>
    <t>栄養指導員</t>
    <rPh sb="0" eb="2">
      <t>エイヨウ</t>
    </rPh>
    <rPh sb="2" eb="5">
      <t>シドウイン</t>
    </rPh>
    <phoneticPr fontId="2"/>
  </si>
  <si>
    <t>食品衛生監視員</t>
    <rPh sb="0" eb="2">
      <t>ショクヒン</t>
    </rPh>
    <rPh sb="2" eb="4">
      <t>エイセイ</t>
    </rPh>
    <rPh sb="4" eb="7">
      <t>カンシイン</t>
    </rPh>
    <phoneticPr fontId="2"/>
  </si>
  <si>
    <t>環境衛生監視員</t>
    <rPh sb="0" eb="2">
      <t>カンキョウ</t>
    </rPh>
    <rPh sb="2" eb="4">
      <t>エイセイ</t>
    </rPh>
    <rPh sb="4" eb="7">
      <t>カンシイン</t>
    </rPh>
    <phoneticPr fontId="2"/>
  </si>
  <si>
    <t>医療監視員</t>
    <rPh sb="0" eb="2">
      <t>イリョウ</t>
    </rPh>
    <rPh sb="2" eb="5">
      <t>カンシイン</t>
    </rPh>
    <phoneticPr fontId="2"/>
  </si>
  <si>
    <t>医師</t>
    <phoneticPr fontId="2"/>
  </si>
  <si>
    <t>歯科医師</t>
    <phoneticPr fontId="2"/>
  </si>
  <si>
    <t>薬剤師</t>
    <phoneticPr fontId="2"/>
  </si>
  <si>
    <t>非常勤（延人員）</t>
    <rPh sb="0" eb="1">
      <t>ヒ</t>
    </rPh>
    <rPh sb="1" eb="3">
      <t>ジョウキン</t>
    </rPh>
    <rPh sb="4" eb="7">
      <t>ノベジンイン</t>
    </rPh>
    <phoneticPr fontId="2"/>
  </si>
  <si>
    <t>注　　全道の数のうち、歯科技工所・施術所・市町村保健センター（類似施設欄含む）各欄は、札幌市を除く。</t>
    <phoneticPr fontId="2"/>
  </si>
  <si>
    <t>（再掲）</t>
    <rPh sb="1" eb="3">
      <t>サイケイ</t>
    </rPh>
    <phoneticPr fontId="2"/>
  </si>
  <si>
    <t>第６６－１表　保健医療従事者数（人口１０万対）</t>
    <phoneticPr fontId="2"/>
  </si>
  <si>
    <t>資料　病院報告</t>
    <rPh sb="3" eb="5">
      <t>ビョウイン</t>
    </rPh>
    <rPh sb="5" eb="7">
      <t>ホウコク</t>
    </rPh>
    <phoneticPr fontId="2"/>
  </si>
  <si>
    <t>管理栄養士</t>
    <phoneticPr fontId="2"/>
  </si>
  <si>
    <t>注１　平成１５年度から診療所（助産所）運営状況報告が廃止されたため、病院のみの従事者数である。</t>
    <rPh sb="0" eb="1">
      <t>チュウ</t>
    </rPh>
    <rPh sb="39" eb="42">
      <t>ジュウジシャ</t>
    </rPh>
    <phoneticPr fontId="2"/>
  </si>
  <si>
    <t>注２　栄養士、管理栄養士については、有する免許の種類によりそれぞれに計上することとした。</t>
    <rPh sb="0" eb="1">
      <t>チュウ</t>
    </rPh>
    <rPh sb="3" eb="6">
      <t>エイヨウシ</t>
    </rPh>
    <rPh sb="7" eb="9">
      <t>カンリ</t>
    </rPh>
    <rPh sb="9" eb="12">
      <t>エイヨウシ</t>
    </rPh>
    <rPh sb="18" eb="19">
      <t>ユウ</t>
    </rPh>
    <rPh sb="21" eb="23">
      <t>メンキョ</t>
    </rPh>
    <rPh sb="24" eb="26">
      <t>シュルイ</t>
    </rPh>
    <rPh sb="34" eb="36">
      <t>ケイジョウ</t>
    </rPh>
    <phoneticPr fontId="2"/>
  </si>
  <si>
    <t>資料　医師･歯科医師・薬剤師調査、看護師等業務従事届、衛生行政報告例</t>
    <rPh sb="0" eb="2">
      <t>シリョウ</t>
    </rPh>
    <rPh sb="3" eb="5">
      <t>イシ</t>
    </rPh>
    <rPh sb="6" eb="8">
      <t>シカ</t>
    </rPh>
    <rPh sb="8" eb="10">
      <t>イシ</t>
    </rPh>
    <rPh sb="11" eb="14">
      <t>ヤクザイシ</t>
    </rPh>
    <rPh sb="14" eb="16">
      <t>チョウサ</t>
    </rPh>
    <rPh sb="17" eb="19">
      <t>カンゴ</t>
    </rPh>
    <rPh sb="19" eb="21">
      <t>シトウ</t>
    </rPh>
    <rPh sb="21" eb="23">
      <t>ギョウム</t>
    </rPh>
    <rPh sb="23" eb="25">
      <t>ジュウジ</t>
    </rPh>
    <rPh sb="25" eb="26">
      <t>トド</t>
    </rPh>
    <rPh sb="27" eb="29">
      <t>エイセイ</t>
    </rPh>
    <rPh sb="29" eb="31">
      <t>ギョウセイ</t>
    </rPh>
    <rPh sb="31" eb="34">
      <t>ホウコクレイ</t>
    </rPh>
    <phoneticPr fontId="2"/>
  </si>
  <si>
    <t>帯広保健所</t>
    <rPh sb="0" eb="2">
      <t>オビヒロ</t>
    </rPh>
    <phoneticPr fontId="2"/>
  </si>
  <si>
    <t>第６４表　保健医療施設数</t>
    <phoneticPr fontId="2"/>
  </si>
  <si>
    <t>病院</t>
    <phoneticPr fontId="2"/>
  </si>
  <si>
    <t>療養病床</t>
    <phoneticPr fontId="2"/>
  </si>
  <si>
    <t>帯広保健所</t>
    <rPh sb="0" eb="2">
      <t>オビヒロ</t>
    </rPh>
    <phoneticPr fontId="23"/>
  </si>
  <si>
    <t>帯広市</t>
    <rPh sb="0" eb="3">
      <t>オビヒロシ</t>
    </rPh>
    <phoneticPr fontId="23"/>
  </si>
  <si>
    <t>音更町</t>
    <rPh sb="0" eb="3">
      <t>オトフケチョウ</t>
    </rPh>
    <phoneticPr fontId="23"/>
  </si>
  <si>
    <t>士幌町</t>
    <rPh sb="0" eb="3">
      <t>シホロチョウ</t>
    </rPh>
    <phoneticPr fontId="23"/>
  </si>
  <si>
    <t>上士幌町</t>
    <rPh sb="0" eb="4">
      <t>カミシホロチョウ</t>
    </rPh>
    <phoneticPr fontId="23"/>
  </si>
  <si>
    <t>鹿追町</t>
    <rPh sb="0" eb="3">
      <t>シカオイチョウ</t>
    </rPh>
    <phoneticPr fontId="23"/>
  </si>
  <si>
    <t>新得町</t>
    <rPh sb="0" eb="3">
      <t>シントクチョウ</t>
    </rPh>
    <phoneticPr fontId="23"/>
  </si>
  <si>
    <t>清水町</t>
    <rPh sb="0" eb="3">
      <t>シミズチョウ</t>
    </rPh>
    <phoneticPr fontId="23"/>
  </si>
  <si>
    <t>芽室町</t>
    <rPh sb="0" eb="3">
      <t>メムロチョウ</t>
    </rPh>
    <phoneticPr fontId="23"/>
  </si>
  <si>
    <t>中札内村</t>
    <rPh sb="0" eb="4">
      <t>ナカサツナイムラ</t>
    </rPh>
    <phoneticPr fontId="23"/>
  </si>
  <si>
    <t>更別村</t>
    <rPh sb="0" eb="2">
      <t>サラベツ</t>
    </rPh>
    <rPh sb="2" eb="3">
      <t>ムラ</t>
    </rPh>
    <phoneticPr fontId="23"/>
  </si>
  <si>
    <t>大樹町</t>
    <rPh sb="0" eb="3">
      <t>タイキチョウ</t>
    </rPh>
    <phoneticPr fontId="23"/>
  </si>
  <si>
    <t>広尾町</t>
    <rPh sb="0" eb="3">
      <t>ヒロオチョウ</t>
    </rPh>
    <phoneticPr fontId="23"/>
  </si>
  <si>
    <t>幕別町</t>
    <rPh sb="0" eb="3">
      <t>マクベツチョウ</t>
    </rPh>
    <phoneticPr fontId="23"/>
  </si>
  <si>
    <t>池田町</t>
    <rPh sb="0" eb="3">
      <t>イケダチョウ</t>
    </rPh>
    <phoneticPr fontId="23"/>
  </si>
  <si>
    <t>豊頃町</t>
    <rPh sb="0" eb="3">
      <t>トヨコロチョウ</t>
    </rPh>
    <phoneticPr fontId="23"/>
  </si>
  <si>
    <t>本別町</t>
    <rPh sb="0" eb="3">
      <t>ホンベツチョウ</t>
    </rPh>
    <phoneticPr fontId="23"/>
  </si>
  <si>
    <t>足寄町</t>
    <rPh sb="0" eb="3">
      <t>アショロチョウ</t>
    </rPh>
    <phoneticPr fontId="23"/>
  </si>
  <si>
    <t>陸別町</t>
    <rPh sb="0" eb="3">
      <t>リクベツチョウ</t>
    </rPh>
    <phoneticPr fontId="23"/>
  </si>
  <si>
    <t>浦幌町</t>
    <rPh sb="0" eb="3">
      <t>ウラホロチョウ</t>
    </rPh>
    <phoneticPr fontId="23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</si>
  <si>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</si>
  <si>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</si>
  <si>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</si>
  <si>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</si>
  <si>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</si>
  <si>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</si>
  <si>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</si>
  <si>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</si>
  <si>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</si>
  <si>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</si>
  <si>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</si>
  <si>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</si>
  <si>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</si>
  <si>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</si>
  <si>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</si>
  <si>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</si>
  <si>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</si>
  <si>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</si>
  <si>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</si>
  <si>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診療所
(一般)</t>
    <phoneticPr fontId="2"/>
  </si>
  <si>
    <t>その他の
法人</t>
    <phoneticPr fontId="2"/>
  </si>
  <si>
    <t>市町村保健センター及び同様の機能を持つセンター</t>
    <rPh sb="3" eb="5">
      <t>ホケン</t>
    </rPh>
    <rPh sb="9" eb="10">
      <t>オヨ</t>
    </rPh>
    <rPh sb="11" eb="13">
      <t>ドウヨウ</t>
    </rPh>
    <rPh sb="14" eb="16">
      <t>キノウ</t>
    </rPh>
    <rPh sb="17" eb="18">
      <t>モ</t>
    </rPh>
    <phoneticPr fontId="2"/>
  </si>
  <si>
    <t>診療所</t>
    <phoneticPr fontId="2"/>
  </si>
  <si>
    <t>一般</t>
    <phoneticPr fontId="2"/>
  </si>
  <si>
    <t>第二次保健医療福祉圏
帯広保健所</t>
    <rPh sb="0" eb="1">
      <t>ダイ</t>
    </rPh>
    <rPh sb="1" eb="3">
      <t>ニジ</t>
    </rPh>
    <rPh sb="3" eb="5">
      <t>ホケン</t>
    </rPh>
    <rPh sb="5" eb="7">
      <t>イリョウ</t>
    </rPh>
    <rPh sb="7" eb="9">
      <t>フクシ</t>
    </rPh>
    <rPh sb="9" eb="10">
      <t>ケン</t>
    </rPh>
    <phoneticPr fontId="2"/>
  </si>
  <si>
    <t>栄養士</t>
    <phoneticPr fontId="2"/>
  </si>
  <si>
    <t>診療放射線
X線技師</t>
    <rPh sb="7" eb="8">
      <t>セン</t>
    </rPh>
    <rPh sb="8" eb="10">
      <t>ギシ</t>
    </rPh>
    <phoneticPr fontId="2"/>
  </si>
  <si>
    <t>資料　保健所集計、医療施設調査</t>
    <rPh sb="9" eb="11">
      <t>イリョウ</t>
    </rPh>
    <rPh sb="11" eb="13">
      <t>シセツ</t>
    </rPh>
    <rPh sb="13" eb="15">
      <t>チョウサ</t>
    </rPh>
    <phoneticPr fontId="2"/>
  </si>
  <si>
    <t>第二次保健医療福祉圏</t>
    <rPh sb="0" eb="1">
      <t>ダイ</t>
    </rPh>
    <rPh sb="1" eb="2">
      <t>2</t>
    </rPh>
    <rPh sb="2" eb="3">
      <t>ジ</t>
    </rPh>
    <rPh sb="3" eb="5">
      <t>ホケン</t>
    </rPh>
    <rPh sb="5" eb="7">
      <t>イリョウ</t>
    </rPh>
    <rPh sb="7" eb="9">
      <t>フクシ</t>
    </rPh>
    <rPh sb="9" eb="10">
      <t>ケン</t>
    </rPh>
    <phoneticPr fontId="2"/>
  </si>
  <si>
    <t>帯広保健所</t>
    <phoneticPr fontId="2"/>
  </si>
  <si>
    <t>令和元年度</t>
    <rPh sb="0" eb="5">
      <t>レイワガンネンド</t>
    </rPh>
    <phoneticPr fontId="2"/>
  </si>
  <si>
    <t>令和元年</t>
    <rPh sb="0" eb="2">
      <t>レイワ</t>
    </rPh>
    <rPh sb="2" eb="4">
      <t>ガンネン</t>
    </rPh>
    <phoneticPr fontId="2"/>
  </si>
  <si>
    <t>令和元年末現在</t>
    <rPh sb="0" eb="2">
      <t>レイワ</t>
    </rPh>
    <rPh sb="2" eb="4">
      <t>ガンネン</t>
    </rPh>
    <rPh sb="4" eb="5">
      <t>スエ</t>
    </rPh>
    <rPh sb="5" eb="7">
      <t>ゲンザイ</t>
    </rPh>
    <phoneticPr fontId="2"/>
  </si>
  <si>
    <t>令和元年10月1日現在</t>
    <rPh sb="3" eb="4">
      <t>ネン</t>
    </rPh>
    <rPh sb="6" eb="7">
      <t>ガツ</t>
    </rPh>
    <rPh sb="8" eb="11">
      <t>ニチゲンザイ</t>
    </rPh>
    <phoneticPr fontId="2"/>
  </si>
  <si>
    <t>元年10月１日推計日本人人口</t>
    <rPh sb="0" eb="1">
      <t>ゲン</t>
    </rPh>
    <rPh sb="4" eb="5">
      <t>ガツ</t>
    </rPh>
    <rPh sb="6" eb="7">
      <t>ニチ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</si>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</sst>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);[Red]\(0.0\)"/>
    <numFmt numFmtId="177" formatCode="#,##0.0_);[Red]\(#,##0.0\)"/>
    <numFmt numFmtId="178" formatCode="#,##0.0;[Red]\-#,##0.0"/>
    <numFmt numFmtId="179" formatCode="#,##0_ ;[Red]\-#,##0\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8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3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0" xfId="46" applyFont="1"/>
    <xf numFmtId="0" fontId="1" fillId="0" borderId="0" xfId="46" applyFont="1" applyAlignment="1">
      <alignment wrapText="1"/>
    </xf>
    <xf numFmtId="0" fontId="1" fillId="0" borderId="0" xfId="46" applyFont="1" applyAlignment="1">
      <alignment horizontal="left"/>
    </xf>
    <xf numFmtId="38" fontId="1" fillId="0" borderId="54" xfId="35" applyFont="1" applyFill="1" applyBorder="1" applyAlignment="1">
      <alignment horizontal="left" vertical="center"/>
    </xf>
    <xf numFmtId="38" fontId="1" fillId="0" borderId="0" xfId="35" applyFont="1" applyAlignment="1"/>
    <xf numFmtId="38" fontId="1" fillId="0" borderId="0" xfId="35" applyFont="1" applyBorder="1" applyAlignment="1"/>
    <xf numFmtId="38" fontId="1" fillId="0" borderId="12" xfId="35" applyFont="1" applyBorder="1" applyAlignment="1">
      <alignment horizontal="left" wrapText="1"/>
    </xf>
    <xf numFmtId="38" fontId="1" fillId="0" borderId="0" xfId="35" applyFont="1" applyAlignment="1">
      <alignment wrapText="1"/>
    </xf>
    <xf numFmtId="38" fontId="1" fillId="0" borderId="31" xfId="35" applyFont="1" applyBorder="1" applyAlignment="1">
      <alignment horizontal="left" wrapText="1"/>
    </xf>
    <xf numFmtId="38" fontId="1" fillId="0" borderId="55" xfId="35" applyFont="1" applyBorder="1" applyAlignment="1">
      <alignment horizontal="center" vertical="top" textRotation="255" wrapText="1"/>
    </xf>
    <xf numFmtId="38" fontId="1" fillId="0" borderId="23" xfId="35" applyFont="1" applyBorder="1" applyAlignment="1">
      <alignment horizontal="left" vertical="center" shrinkToFit="1"/>
    </xf>
    <xf numFmtId="38" fontId="1" fillId="0" borderId="23" xfId="35" applyFont="1" applyFill="1" applyBorder="1" applyAlignment="1" applyProtection="1">
      <alignment horizontal="right" vertical="center"/>
    </xf>
    <xf numFmtId="38" fontId="1" fillId="0" borderId="0" xfId="35" applyFont="1" applyBorder="1" applyAlignment="1">
      <alignment horizontal="left" vertical="center"/>
    </xf>
    <xf numFmtId="38" fontId="1" fillId="0" borderId="0" xfId="35" applyFont="1" applyBorder="1" applyAlignment="1">
      <alignment horizontal="left"/>
    </xf>
    <xf numFmtId="38" fontId="1" fillId="0" borderId="0" xfId="35" applyFont="1" applyFill="1" applyAlignment="1">
      <alignment horizontal="left"/>
    </xf>
    <xf numFmtId="38" fontId="1" fillId="0" borderId="0" xfId="35" applyFont="1" applyFill="1" applyAlignment="1"/>
    <xf numFmtId="38" fontId="1" fillId="0" borderId="0" xfId="35" applyFont="1"/>
    <xf numFmtId="0" fontId="1" fillId="25" borderId="23" xfId="46" applyFont="1" applyFill="1" applyBorder="1" applyAlignment="1">
      <alignment vertical="center" shrinkToFit="1"/>
    </xf>
    <xf numFmtId="38" fontId="1" fillId="25" borderId="56" xfId="35" applyFont="1" applyFill="1" applyBorder="1" applyAlignment="1">
      <alignment horizontal="right" vertical="center"/>
    </xf>
    <xf numFmtId="38" fontId="1" fillId="25" borderId="55" xfId="35" applyFont="1" applyFill="1" applyBorder="1" applyAlignment="1">
      <alignment horizontal="right" vertical="center"/>
    </xf>
    <xf numFmtId="38" fontId="1" fillId="0" borderId="0" xfId="35" applyFont="1" applyBorder="1" applyAlignment="1">
      <alignment vertical="center"/>
    </xf>
    <xf numFmtId="38" fontId="1" fillId="0" borderId="0" xfId="35" applyFont="1" applyAlignment="1">
      <alignment vertical="center" wrapText="1"/>
    </xf>
    <xf numFmtId="0" fontId="1" fillId="0" borderId="0" xfId="46" applyFont="1" applyAlignment="1">
      <alignment vertical="center" wrapText="1"/>
    </xf>
    <xf numFmtId="38" fontId="1" fillId="0" borderId="23" xfId="35" applyFont="1" applyFill="1" applyBorder="1" applyAlignment="1">
      <alignment horizontal="right" vertical="center"/>
    </xf>
    <xf numFmtId="38" fontId="1" fillId="0" borderId="0" xfId="35" applyFont="1" applyAlignment="1">
      <alignment vertical="center"/>
    </xf>
    <xf numFmtId="0" fontId="1" fillId="0" borderId="0" xfId="46" applyFont="1" applyAlignment="1">
      <alignment vertical="center"/>
    </xf>
    <xf numFmtId="38" fontId="1" fillId="25" borderId="57" xfId="35" applyFont="1" applyFill="1" applyBorder="1" applyAlignment="1">
      <alignment horizontal="right" vertical="center"/>
    </xf>
    <xf numFmtId="38" fontId="1" fillId="0" borderId="23" xfId="35" applyFont="1" applyBorder="1" applyAlignment="1">
      <alignment horizontal="center" vertical="top" textRotation="255" wrapText="1"/>
    </xf>
    <xf numFmtId="0" fontId="1" fillId="0" borderId="0" xfId="45" applyFont="1"/>
    <xf numFmtId="0" fontId="1" fillId="0" borderId="0" xfId="45" applyFont="1" applyFill="1"/>
    <xf numFmtId="0" fontId="1" fillId="0" borderId="0" xfId="45" applyFont="1" applyFill="1" applyAlignment="1">
      <alignment horizontal="center"/>
    </xf>
    <xf numFmtId="38" fontId="1" fillId="0" borderId="0" xfId="35" applyNumberFormat="1" applyFont="1" applyFill="1" applyBorder="1" applyAlignment="1">
      <alignment vertical="center"/>
    </xf>
    <xf numFmtId="178" fontId="1" fillId="0" borderId="0" xfId="45" applyNumberFormat="1" applyFont="1"/>
    <xf numFmtId="178" fontId="1" fillId="0" borderId="0" xfId="35" applyNumberFormat="1" applyFont="1"/>
    <xf numFmtId="38" fontId="1" fillId="0" borderId="58" xfId="35" applyFont="1" applyFill="1" applyBorder="1" applyAlignment="1">
      <alignment horizontal="left" vertical="center"/>
    </xf>
    <xf numFmtId="178" fontId="1" fillId="0" borderId="0" xfId="35" applyNumberFormat="1" applyFont="1" applyAlignment="1"/>
    <xf numFmtId="38" fontId="1" fillId="0" borderId="0" xfId="35" applyNumberFormat="1" applyFont="1" applyFill="1" applyBorder="1" applyAlignment="1"/>
    <xf numFmtId="38" fontId="1" fillId="0" borderId="0" xfId="35" applyNumberFormat="1" applyFont="1" applyFill="1" applyBorder="1" applyAlignment="1">
      <alignment horizontal="centerContinuous" vertical="center" wrapText="1"/>
    </xf>
    <xf numFmtId="38" fontId="1" fillId="0" borderId="31" xfId="35" applyFont="1" applyFill="1" applyBorder="1" applyAlignment="1">
      <alignment horizontal="center" vertical="center"/>
    </xf>
    <xf numFmtId="38" fontId="1" fillId="0" borderId="23" xfId="35" applyFont="1" applyFill="1" applyBorder="1" applyAlignment="1">
      <alignment horizontal="left" vertical="center"/>
    </xf>
    <xf numFmtId="178" fontId="1" fillId="0" borderId="0" xfId="35" applyNumberFormat="1" applyFont="1" applyFill="1" applyBorder="1" applyAlignment="1">
      <alignment horizontal="right"/>
    </xf>
    <xf numFmtId="0" fontId="1" fillId="0" borderId="0" xfId="45" applyFont="1" applyBorder="1"/>
    <xf numFmtId="178" fontId="1" fillId="0" borderId="0" xfId="35" applyNumberFormat="1" applyFont="1" applyBorder="1" applyAlignment="1"/>
    <xf numFmtId="38" fontId="1" fillId="0" borderId="0" xfId="35" applyFont="1" applyAlignment="1">
      <alignment horizontal="left"/>
    </xf>
    <xf numFmtId="38" fontId="1" fillId="0" borderId="0" xfId="35" applyFont="1" applyAlignment="1">
      <alignment horizontal="right"/>
    </xf>
    <xf numFmtId="38" fontId="1" fillId="0" borderId="23" xfId="35" applyNumberFormat="1" applyFont="1" applyFill="1" applyBorder="1" applyAlignment="1">
      <alignment horizontal="right" vertical="center"/>
    </xf>
    <xf numFmtId="38" fontId="1" fillId="0" borderId="0" xfId="35" applyFont="1" applyFill="1" applyAlignment="1">
      <alignment horizontal="left" vertical="center"/>
    </xf>
    <xf numFmtId="38" fontId="1" fillId="0" borderId="0" xfId="35" applyFont="1" applyFill="1" applyBorder="1" applyAlignment="1">
      <alignment horizontal="left"/>
    </xf>
    <xf numFmtId="178" fontId="1" fillId="0" borderId="0" xfId="35" applyNumberFormat="1" applyFont="1" applyFill="1" applyBorder="1" applyAlignment="1">
      <alignment horizontal="left"/>
    </xf>
    <xf numFmtId="0" fontId="1" fillId="0" borderId="0" xfId="45" applyFont="1" applyFill="1" applyAlignment="1">
      <alignment horizontal="left"/>
    </xf>
    <xf numFmtId="38" fontId="1" fillId="0" borderId="0" xfId="35" applyFont="1" applyFill="1" applyBorder="1" applyAlignment="1"/>
    <xf numFmtId="38" fontId="1" fillId="0" borderId="23" xfId="35" applyFont="1" applyBorder="1" applyAlignment="1">
      <alignment horizontal="center" vertical="center"/>
    </xf>
    <xf numFmtId="38" fontId="1" fillId="0" borderId="0" xfId="35" applyFont="1" applyFill="1" applyBorder="1" applyAlignment="1">
      <alignment vertical="center"/>
    </xf>
    <xf numFmtId="38" fontId="1" fillId="0" borderId="0" xfId="35" applyFont="1" applyFill="1" applyBorder="1"/>
    <xf numFmtId="0" fontId="1" fillId="0" borderId="0" xfId="45" applyFont="1" applyAlignment="1">
      <alignment horizontal="left"/>
    </xf>
    <xf numFmtId="178" fontId="1" fillId="0" borderId="23" xfId="35" applyNumberFormat="1" applyFont="1" applyFill="1" applyBorder="1" applyAlignment="1">
      <alignment horizontal="right" vertical="center"/>
    </xf>
    <xf numFmtId="0" fontId="1" fillId="0" borderId="0" xfId="45" applyFont="1" applyAlignment="1">
      <alignment vertical="center"/>
    </xf>
    <xf numFmtId="38" fontId="1" fillId="0" borderId="0" xfId="35" applyFont="1" applyAlignment="1">
      <alignment horizontal="left" vertical="center"/>
    </xf>
    <xf numFmtId="0" fontId="1" fillId="0" borderId="0" xfId="45" applyFont="1" applyAlignment="1">
      <alignment horizontal="left" vertical="center"/>
    </xf>
    <xf numFmtId="0" fontId="1" fillId="0" borderId="23" xfId="45" applyFont="1" applyBorder="1" applyAlignment="1">
      <alignment horizontal="center" vertical="top" textRotation="255" wrapText="1"/>
    </xf>
    <xf numFmtId="38" fontId="1" fillId="0" borderId="23" xfId="35" applyFont="1" applyFill="1" applyBorder="1" applyAlignment="1">
      <alignment horizontal="center" vertical="top" textRotation="255" wrapText="1"/>
    </xf>
    <xf numFmtId="178" fontId="1" fillId="0" borderId="0" xfId="35" applyNumberFormat="1" applyFont="1" applyAlignment="1">
      <alignment vertical="center"/>
    </xf>
    <xf numFmtId="38" fontId="1" fillId="25" borderId="29" xfId="34" applyFont="1" applyFill="1" applyBorder="1" applyAlignment="1">
      <alignment horizontal="left" vertical="center" shrinkToFit="1"/>
    </xf>
    <xf numFmtId="38" fontId="1" fillId="0" borderId="0" xfId="34" applyFont="1" applyAlignment="1">
      <alignment vertical="center"/>
    </xf>
    <xf numFmtId="38" fontId="1" fillId="25" borderId="31" xfId="34" applyFont="1" applyFill="1" applyBorder="1" applyAlignment="1">
      <alignment horizontal="left" vertical="center" shrinkToFit="1"/>
    </xf>
    <xf numFmtId="38" fontId="1" fillId="0" borderId="29" xfId="34" applyFont="1" applyFill="1" applyBorder="1" applyAlignment="1">
      <alignment horizontal="left" vertical="center" shrinkToFit="1"/>
    </xf>
    <xf numFmtId="38" fontId="1" fillId="0" borderId="29" xfId="34" applyFont="1" applyFill="1" applyBorder="1" applyAlignment="1">
      <alignment horizontal="right" vertical="center"/>
    </xf>
    <xf numFmtId="38" fontId="1" fillId="0" borderId="31" xfId="34" applyFont="1" applyFill="1" applyBorder="1" applyAlignment="1">
      <alignment horizontal="left" vertical="center" shrinkToFit="1"/>
    </xf>
    <xf numFmtId="38" fontId="1" fillId="0" borderId="59" xfId="34" applyFont="1" applyFill="1" applyBorder="1" applyAlignment="1">
      <alignment horizontal="right" vertical="center"/>
    </xf>
    <xf numFmtId="38" fontId="1" fillId="0" borderId="23" xfId="34" applyFont="1" applyFill="1" applyBorder="1" applyAlignment="1">
      <alignment horizontal="right" vertical="center"/>
    </xf>
    <xf numFmtId="38" fontId="1" fillId="0" borderId="31" xfId="34" applyFont="1" applyFill="1" applyBorder="1" applyAlignment="1">
      <alignment horizontal="right" vertical="center"/>
    </xf>
    <xf numFmtId="38" fontId="1" fillId="0" borderId="60" xfId="34" applyFont="1" applyFill="1" applyBorder="1" applyAlignment="1">
      <alignment horizontal="right" vertical="center"/>
    </xf>
    <xf numFmtId="176" fontId="1" fillId="0" borderId="0" xfId="35" applyNumberFormat="1" applyFont="1" applyFill="1" applyBorder="1" applyAlignment="1">
      <alignment horizontal="left"/>
    </xf>
    <xf numFmtId="0" fontId="1" fillId="0" borderId="0" xfId="46" applyFont="1" applyFill="1" applyAlignment="1">
      <alignment horizontal="left"/>
    </xf>
    <xf numFmtId="38" fontId="1" fillId="0" borderId="29" xfId="35" applyFont="1" applyBorder="1" applyAlignment="1">
      <alignment horizontal="left" wrapText="1"/>
    </xf>
    <xf numFmtId="38" fontId="1" fillId="0" borderId="31" xfId="35" applyFont="1" applyBorder="1" applyAlignment="1">
      <alignment horizontal="center" vertical="center" wrapText="1"/>
    </xf>
    <xf numFmtId="176" fontId="1" fillId="0" borderId="31" xfId="35" applyNumberFormat="1" applyFont="1" applyBorder="1" applyAlignment="1">
      <alignment horizontal="center" vertical="center" wrapText="1"/>
    </xf>
    <xf numFmtId="176" fontId="1" fillId="0" borderId="0" xfId="35" applyNumberFormat="1" applyFont="1" applyAlignment="1"/>
    <xf numFmtId="176" fontId="1" fillId="0" borderId="0" xfId="35" applyNumberFormat="1" applyFont="1" applyAlignment="1">
      <alignment horizontal="left"/>
    </xf>
    <xf numFmtId="176" fontId="1" fillId="0" borderId="0" xfId="46" applyNumberFormat="1" applyFont="1"/>
    <xf numFmtId="38" fontId="1" fillId="25" borderId="23" xfId="35" applyFont="1" applyFill="1" applyBorder="1" applyAlignment="1">
      <alignment horizontal="left" vertical="center"/>
    </xf>
    <xf numFmtId="176" fontId="1" fillId="0" borderId="23" xfId="35" applyNumberFormat="1" applyFont="1" applyFill="1" applyBorder="1" applyAlignment="1">
      <alignment horizontal="right" vertical="center"/>
    </xf>
    <xf numFmtId="38" fontId="1" fillId="0" borderId="0" xfId="35" applyFont="1" applyBorder="1" applyAlignment="1">
      <alignment horizontal="right" vertical="center"/>
    </xf>
    <xf numFmtId="176" fontId="1" fillId="24" borderId="0" xfId="35" applyNumberFormat="1" applyFont="1" applyFill="1" applyBorder="1" applyAlignment="1">
      <alignment horizontal="right" vertical="center"/>
    </xf>
    <xf numFmtId="38" fontId="1" fillId="24" borderId="0" xfId="35" applyFont="1" applyFill="1" applyBorder="1" applyAlignment="1">
      <alignment horizontal="right" vertical="center"/>
    </xf>
    <xf numFmtId="176" fontId="1" fillId="0" borderId="0" xfId="35" applyNumberFormat="1" applyFont="1" applyAlignment="1">
      <alignment vertical="center"/>
    </xf>
    <xf numFmtId="38" fontId="1" fillId="0" borderId="0" xfId="35" applyFont="1" applyAlignment="1">
      <alignment horizontal="right" vertical="center"/>
    </xf>
    <xf numFmtId="176" fontId="1" fillId="0" borderId="0" xfId="35" applyNumberFormat="1" applyFont="1" applyAlignment="1">
      <alignment horizontal="left" vertical="center"/>
    </xf>
    <xf numFmtId="38" fontId="1" fillId="0" borderId="61" xfId="35" applyFont="1" applyFill="1" applyBorder="1" applyAlignment="1">
      <alignment horizontal="center" vertical="center"/>
    </xf>
    <xf numFmtId="38" fontId="1" fillId="0" borderId="62" xfId="35" applyFont="1" applyFill="1" applyBorder="1" applyAlignment="1">
      <alignment horizontal="center" vertical="center"/>
    </xf>
    <xf numFmtId="38" fontId="1" fillId="0" borderId="23" xfId="35" applyFont="1" applyFill="1" applyBorder="1" applyAlignment="1">
      <alignment horizontal="center" vertical="center"/>
    </xf>
    <xf numFmtId="178" fontId="24" fillId="0" borderId="23" xfId="35" applyNumberFormat="1" applyFont="1" applyBorder="1" applyAlignment="1">
      <alignment horizontal="center" vertical="center" wrapText="1"/>
    </xf>
    <xf numFmtId="178" fontId="24" fillId="0" borderId="63" xfId="35" applyNumberFormat="1" applyFont="1" applyBorder="1" applyAlignment="1">
      <alignment horizontal="center" vertical="center" wrapText="1"/>
    </xf>
    <xf numFmtId="0" fontId="1" fillId="25" borderId="0" xfId="45" applyFont="1" applyFill="1" applyAlignment="1">
      <alignment vertical="center"/>
    </xf>
    <xf numFmtId="178" fontId="3" fillId="0" borderId="64" xfId="35" applyNumberFormat="1" applyFont="1" applyFill="1" applyBorder="1" applyAlignment="1">
      <alignment horizontal="center" vertical="center" wrapText="1"/>
    </xf>
    <xf numFmtId="38" fontId="1" fillId="0" borderId="12" xfId="35" applyFont="1" applyFill="1" applyBorder="1" applyAlignment="1">
      <alignment horizontal="center" vertical="center"/>
    </xf>
    <xf numFmtId="38" fontId="0" fillId="0" borderId="23" xfId="34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38" fontId="0" fillId="0" borderId="29" xfId="34" applyFont="1" applyFill="1" applyBorder="1" applyAlignment="1">
      <alignment horizontal="right" vertical="center"/>
    </xf>
    <xf numFmtId="38" fontId="1" fillId="0" borderId="65" xfId="34" applyFont="1" applyFill="1" applyBorder="1" applyAlignment="1">
      <alignment horizontal="right" vertical="center"/>
    </xf>
    <xf numFmtId="38" fontId="1" fillId="0" borderId="0" xfId="34" applyFont="1" applyFill="1" applyAlignment="1">
      <alignment vertical="center"/>
    </xf>
    <xf numFmtId="38" fontId="1" fillId="25" borderId="23" xfId="35" applyFont="1" applyFill="1" applyBorder="1" applyAlignment="1">
      <alignment horizontal="right" vertical="center"/>
    </xf>
    <xf numFmtId="38" fontId="1" fillId="0" borderId="0" xfId="34" applyFont="1" applyFill="1" applyBorder="1" applyAlignment="1"/>
    <xf numFmtId="178" fontId="1" fillId="0" borderId="58" xfId="35" applyNumberFormat="1" applyFont="1" applyFill="1" applyBorder="1" applyAlignment="1"/>
    <xf numFmtId="38" fontId="26" fillId="0" borderId="58" xfId="35" applyFont="1" applyFill="1" applyBorder="1" applyAlignment="1"/>
    <xf numFmtId="38" fontId="1" fillId="25" borderId="65" xfId="34" applyFont="1" applyFill="1" applyBorder="1" applyAlignment="1">
      <alignment horizontal="right" vertical="center"/>
    </xf>
    <xf numFmtId="38" fontId="1" fillId="0" borderId="29" xfId="35" applyFont="1" applyBorder="1" applyAlignment="1">
      <alignment horizontal="left" vertical="center"/>
    </xf>
    <xf numFmtId="38" fontId="1" fillId="0" borderId="31" xfId="35" applyFont="1" applyBorder="1" applyAlignment="1">
      <alignment horizontal="left" vertical="center"/>
    </xf>
    <xf numFmtId="38" fontId="24" fillId="26" borderId="23" xfId="35" applyFont="1" applyFill="1" applyBorder="1" applyAlignment="1">
      <alignment horizontal="left" vertical="center" wrapText="1"/>
    </xf>
    <xf numFmtId="38" fontId="1" fillId="26" borderId="23" xfId="35" applyFont="1" applyFill="1" applyBorder="1" applyAlignment="1">
      <alignment horizontal="right" vertical="center"/>
    </xf>
    <xf numFmtId="178" fontId="1" fillId="26" borderId="23" xfId="35" applyNumberFormat="1" applyFont="1" applyFill="1" applyBorder="1" applyAlignment="1">
      <alignment horizontal="right" vertical="center"/>
    </xf>
    <xf numFmtId="38" fontId="1" fillId="26" borderId="23" xfId="35" applyFont="1" applyFill="1" applyBorder="1" applyAlignment="1">
      <alignment horizontal="left" vertical="center"/>
    </xf>
    <xf numFmtId="38" fontId="1" fillId="26" borderId="23" xfId="35" applyFont="1" applyFill="1" applyBorder="1" applyAlignment="1">
      <alignment horizontal="left" vertical="center" shrinkToFit="1"/>
    </xf>
    <xf numFmtId="38" fontId="1" fillId="26" borderId="29" xfId="34" applyFont="1" applyFill="1" applyBorder="1" applyAlignment="1">
      <alignment horizontal="left" vertical="center" shrinkToFit="1"/>
    </xf>
    <xf numFmtId="38" fontId="1" fillId="26" borderId="29" xfId="34" applyFont="1" applyFill="1" applyBorder="1" applyAlignment="1">
      <alignment horizontal="right" vertical="center"/>
    </xf>
    <xf numFmtId="38" fontId="1" fillId="26" borderId="31" xfId="34" applyFont="1" applyFill="1" applyBorder="1" applyAlignment="1">
      <alignment horizontal="left" vertical="center" shrinkToFit="1"/>
    </xf>
    <xf numFmtId="38" fontId="1" fillId="26" borderId="23" xfId="34" applyFont="1" applyFill="1" applyBorder="1" applyAlignment="1">
      <alignment horizontal="right" vertical="center"/>
    </xf>
    <xf numFmtId="38" fontId="1" fillId="26" borderId="31" xfId="34" applyFont="1" applyFill="1" applyBorder="1" applyAlignment="1">
      <alignment horizontal="right" vertical="center"/>
    </xf>
    <xf numFmtId="38" fontId="1" fillId="26" borderId="65" xfId="34" applyFont="1" applyFill="1" applyBorder="1" applyAlignment="1">
      <alignment horizontal="right" vertical="center"/>
    </xf>
    <xf numFmtId="176" fontId="1" fillId="26" borderId="23" xfId="35" applyNumberFormat="1" applyFont="1" applyFill="1" applyBorder="1" applyAlignment="1">
      <alignment horizontal="right" vertical="center"/>
    </xf>
    <xf numFmtId="38" fontId="1" fillId="25" borderId="31" xfId="35" applyNumberFormat="1" applyFont="1" applyFill="1" applyBorder="1" applyAlignment="1">
      <alignment horizontal="left" vertical="center"/>
    </xf>
    <xf numFmtId="38" fontId="25" fillId="25" borderId="23" xfId="45" applyNumberFormat="1" applyFont="1" applyFill="1" applyBorder="1" applyAlignment="1">
      <alignment horizontal="right" vertical="center"/>
    </xf>
    <xf numFmtId="178" fontId="25" fillId="25" borderId="61" xfId="35" applyNumberFormat="1" applyFont="1" applyFill="1" applyBorder="1" applyAlignment="1">
      <alignment horizontal="right" vertical="center"/>
    </xf>
    <xf numFmtId="178" fontId="25" fillId="25" borderId="66" xfId="35" applyNumberFormat="1" applyFont="1" applyFill="1" applyBorder="1" applyAlignment="1">
      <alignment horizontal="right" vertical="center"/>
    </xf>
    <xf numFmtId="38" fontId="25" fillId="25" borderId="61" xfId="45" applyNumberFormat="1" applyFont="1" applyFill="1" applyBorder="1" applyAlignment="1">
      <alignment horizontal="right" vertical="center"/>
    </xf>
    <xf numFmtId="38" fontId="1" fillId="0" borderId="0" xfId="45" applyNumberFormat="1" applyFont="1" applyAlignment="1">
      <alignment vertical="center"/>
    </xf>
    <xf numFmtId="38" fontId="1" fillId="26" borderId="61" xfId="35" applyFont="1" applyFill="1" applyBorder="1" applyAlignment="1">
      <alignment horizontal="right" vertical="center"/>
    </xf>
    <xf numFmtId="178" fontId="1" fillId="26" borderId="61" xfId="35" applyNumberFormat="1" applyFont="1" applyFill="1" applyBorder="1" applyAlignment="1">
      <alignment horizontal="right" vertical="center"/>
    </xf>
    <xf numFmtId="178" fontId="1" fillId="26" borderId="66" xfId="35" applyNumberFormat="1" applyFont="1" applyFill="1" applyBorder="1" applyAlignment="1">
      <alignment horizontal="right" vertical="center"/>
    </xf>
    <xf numFmtId="38" fontId="25" fillId="0" borderId="23" xfId="35" applyFont="1" applyFill="1" applyBorder="1" applyAlignment="1">
      <alignment horizontal="right" vertical="center"/>
    </xf>
    <xf numFmtId="38" fontId="25" fillId="25" borderId="23" xfId="35" applyFont="1" applyFill="1" applyBorder="1" applyAlignment="1">
      <alignment horizontal="right" vertical="center"/>
    </xf>
    <xf numFmtId="178" fontId="25" fillId="25" borderId="23" xfId="35" applyNumberFormat="1" applyFont="1" applyFill="1" applyBorder="1" applyAlignment="1">
      <alignment horizontal="right" vertical="center"/>
    </xf>
    <xf numFmtId="178" fontId="25" fillId="25" borderId="63" xfId="35" applyNumberFormat="1" applyFont="1" applyFill="1" applyBorder="1" applyAlignment="1">
      <alignment horizontal="right" vertical="center"/>
    </xf>
    <xf numFmtId="38" fontId="0" fillId="0" borderId="23" xfId="34" applyFont="1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23" xfId="35" applyFont="1" applyFill="1" applyBorder="1" applyAlignment="1">
      <alignment horizontal="right" vertical="center"/>
    </xf>
    <xf numFmtId="38" fontId="1" fillId="0" borderId="0" xfId="34" applyNumberFormat="1" applyFont="1" applyAlignment="1">
      <alignment vertical="center"/>
    </xf>
    <xf numFmtId="38" fontId="25" fillId="25" borderId="29" xfId="35" applyFont="1" applyFill="1" applyBorder="1" applyAlignment="1">
      <alignment horizontal="right" vertical="center"/>
    </xf>
    <xf numFmtId="178" fontId="25" fillId="25" borderId="29" xfId="35" applyNumberFormat="1" applyFont="1" applyFill="1" applyBorder="1" applyAlignment="1">
      <alignment horizontal="right" vertical="center"/>
    </xf>
    <xf numFmtId="38" fontId="25" fillId="25" borderId="29" xfId="35" applyNumberFormat="1" applyFont="1" applyFill="1" applyBorder="1" applyAlignment="1">
      <alignment horizontal="right" vertical="center"/>
    </xf>
    <xf numFmtId="38" fontId="25" fillId="25" borderId="59" xfId="35" applyNumberFormat="1" applyFont="1" applyFill="1" applyBorder="1" applyAlignment="1">
      <alignment horizontal="right" vertical="center"/>
    </xf>
    <xf numFmtId="179" fontId="25" fillId="25" borderId="29" xfId="35" applyNumberFormat="1" applyFont="1" applyFill="1" applyBorder="1" applyAlignment="1">
      <alignment horizontal="right" vertical="center"/>
    </xf>
    <xf numFmtId="38" fontId="25" fillId="25" borderId="29" xfId="35" applyNumberFormat="1" applyFont="1" applyFill="1" applyBorder="1" applyAlignment="1">
      <alignment vertical="center" shrinkToFit="1"/>
    </xf>
    <xf numFmtId="38" fontId="25" fillId="25" borderId="29" xfId="35" applyNumberFormat="1" applyFont="1" applyFill="1" applyBorder="1" applyAlignment="1">
      <alignment vertical="center"/>
    </xf>
    <xf numFmtId="38" fontId="25" fillId="25" borderId="31" xfId="35" applyFont="1" applyFill="1" applyBorder="1" applyAlignment="1">
      <alignment horizontal="right" vertical="center"/>
    </xf>
    <xf numFmtId="178" fontId="25" fillId="25" borderId="31" xfId="35" applyNumberFormat="1" applyFont="1" applyFill="1" applyBorder="1" applyAlignment="1">
      <alignment horizontal="right" vertical="center"/>
    </xf>
    <xf numFmtId="38" fontId="25" fillId="25" borderId="31" xfId="35" applyNumberFormat="1" applyFont="1" applyFill="1" applyBorder="1" applyAlignment="1">
      <alignment horizontal="right" vertical="center"/>
    </xf>
    <xf numFmtId="38" fontId="25" fillId="25" borderId="31" xfId="35" applyNumberFormat="1" applyFont="1" applyFill="1" applyBorder="1" applyAlignment="1">
      <alignment horizontal="right" vertical="center" shrinkToFit="1"/>
    </xf>
    <xf numFmtId="38" fontId="25" fillId="25" borderId="60" xfId="35" applyNumberFormat="1" applyFont="1" applyFill="1" applyBorder="1" applyAlignment="1">
      <alignment horizontal="right" vertical="center"/>
    </xf>
    <xf numFmtId="38" fontId="1" fillId="26" borderId="20" xfId="34" applyFont="1" applyFill="1" applyBorder="1" applyAlignment="1">
      <alignment horizontal="right" vertical="center"/>
    </xf>
    <xf numFmtId="38" fontId="1" fillId="26" borderId="12" xfId="34" applyFont="1" applyFill="1" applyBorder="1" applyAlignment="1">
      <alignment horizontal="right" vertical="center"/>
    </xf>
    <xf numFmtId="178" fontId="1" fillId="0" borderId="58" xfId="35" applyNumberFormat="1" applyFont="1" applyFill="1" applyBorder="1" applyAlignment="1">
      <alignment horizontal="right"/>
    </xf>
    <xf numFmtId="178" fontId="1" fillId="0" borderId="0" xfId="35" applyNumberFormat="1" applyFont="1" applyFill="1" applyAlignment="1"/>
    <xf numFmtId="38" fontId="25" fillId="0" borderId="58" xfId="35" applyFont="1" applyFill="1" applyBorder="1" applyAlignment="1">
      <alignment horizontal="right"/>
    </xf>
    <xf numFmtId="38" fontId="1" fillId="0" borderId="0" xfId="34" applyFont="1" applyFill="1" applyBorder="1" applyAlignment="1">
      <alignment horizontal="right"/>
    </xf>
    <xf numFmtId="176" fontId="25" fillId="25" borderId="23" xfId="35" applyNumberFormat="1" applyFont="1" applyFill="1" applyBorder="1" applyAlignment="1">
      <alignment horizontal="right" vertical="center"/>
    </xf>
    <xf numFmtId="177" fontId="25" fillId="25" borderId="23" xfId="35" applyNumberFormat="1" applyFont="1" applyFill="1" applyBorder="1" applyAlignment="1">
      <alignment horizontal="right" vertical="center"/>
    </xf>
    <xf numFmtId="38" fontId="1" fillId="0" borderId="54" xfId="35" applyFont="1" applyFill="1" applyBorder="1" applyAlignment="1">
      <alignment horizontal="center" vertical="center"/>
    </xf>
    <xf numFmtId="0" fontId="1" fillId="0" borderId="0" xfId="46" applyFont="1" applyFill="1"/>
    <xf numFmtId="0" fontId="3" fillId="0" borderId="6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8" fontId="1" fillId="0" borderId="69" xfId="35" applyFont="1" applyBorder="1" applyAlignment="1">
      <alignment horizontal="center" vertical="top" textRotation="255" wrapText="1"/>
    </xf>
    <xf numFmtId="38" fontId="1" fillId="0" borderId="70" xfId="35" applyFont="1" applyBorder="1" applyAlignment="1">
      <alignment horizontal="center" vertical="top" textRotation="255" wrapText="1"/>
    </xf>
    <xf numFmtId="38" fontId="1" fillId="0" borderId="29" xfId="35" applyFont="1" applyBorder="1" applyAlignment="1">
      <alignment horizontal="center" vertical="top" textRotation="255" wrapText="1"/>
    </xf>
    <xf numFmtId="38" fontId="1" fillId="0" borderId="12" xfId="35" applyFont="1" applyBorder="1" applyAlignment="1">
      <alignment horizontal="center" vertical="top" textRotation="255" wrapText="1"/>
    </xf>
    <xf numFmtId="38" fontId="1" fillId="0" borderId="82" xfId="35" applyFont="1" applyBorder="1" applyAlignment="1">
      <alignment horizontal="center" vertical="top" textRotation="255" wrapText="1"/>
    </xf>
    <xf numFmtId="38" fontId="1" fillId="0" borderId="69" xfId="35" applyFont="1" applyFill="1" applyBorder="1" applyAlignment="1">
      <alignment horizontal="center" vertical="top" textRotation="255" wrapText="1"/>
    </xf>
    <xf numFmtId="38" fontId="1" fillId="0" borderId="81" xfId="35" applyFont="1" applyFill="1" applyBorder="1" applyAlignment="1">
      <alignment horizontal="center" vertical="top" textRotation="255" wrapText="1"/>
    </xf>
    <xf numFmtId="38" fontId="1" fillId="0" borderId="70" xfId="35" applyFont="1" applyFill="1" applyBorder="1" applyAlignment="1">
      <alignment horizontal="center" vertical="top" textRotation="255" wrapText="1"/>
    </xf>
    <xf numFmtId="38" fontId="1" fillId="0" borderId="81" xfId="35" applyFont="1" applyBorder="1" applyAlignment="1">
      <alignment horizontal="center" vertical="top" textRotation="255" wrapText="1"/>
    </xf>
    <xf numFmtId="38" fontId="1" fillId="0" borderId="83" xfId="35" applyFont="1" applyBorder="1" applyAlignment="1">
      <alignment horizontal="center" vertical="center" shrinkToFit="1"/>
    </xf>
    <xf numFmtId="38" fontId="1" fillId="0" borderId="84" xfId="35" applyFont="1" applyBorder="1" applyAlignment="1">
      <alignment horizontal="center" vertical="center" shrinkToFit="1"/>
    </xf>
    <xf numFmtId="38" fontId="1" fillId="0" borderId="23" xfId="35" applyFont="1" applyBorder="1" applyAlignment="1">
      <alignment horizontal="center" vertical="top" textRotation="255" wrapText="1"/>
    </xf>
    <xf numFmtId="38" fontId="1" fillId="0" borderId="78" xfId="35" applyFont="1" applyBorder="1" applyAlignment="1">
      <alignment horizontal="center" vertical="top" textRotation="255" wrapText="1"/>
    </xf>
    <xf numFmtId="38" fontId="1" fillId="0" borderId="79" xfId="35" applyFont="1" applyBorder="1" applyAlignment="1">
      <alignment horizontal="center" vertical="top" textRotation="255"/>
    </xf>
    <xf numFmtId="38" fontId="3" fillId="0" borderId="55" xfId="35" applyFont="1" applyBorder="1" applyAlignment="1">
      <alignment horizontal="center" vertical="top" textRotation="255" wrapText="1"/>
    </xf>
    <xf numFmtId="38" fontId="3" fillId="0" borderId="57" xfId="35" applyFont="1" applyBorder="1" applyAlignment="1">
      <alignment horizontal="center" vertical="top" textRotation="255" wrapText="1"/>
    </xf>
    <xf numFmtId="38" fontId="3" fillId="0" borderId="80" xfId="35" applyFont="1" applyBorder="1" applyAlignment="1">
      <alignment horizontal="center" vertical="top" textRotation="255" wrapText="1"/>
    </xf>
    <xf numFmtId="38" fontId="1" fillId="0" borderId="57" xfId="35" applyFont="1" applyFill="1" applyBorder="1" applyAlignment="1">
      <alignment horizontal="center" vertical="top" textRotation="255" wrapText="1"/>
    </xf>
    <xf numFmtId="38" fontId="1" fillId="0" borderId="80" xfId="35" applyFont="1" applyFill="1" applyBorder="1" applyAlignment="1">
      <alignment horizontal="center" vertical="top" textRotation="255" wrapText="1"/>
    </xf>
    <xf numFmtId="38" fontId="1" fillId="0" borderId="72" xfId="35" applyFont="1" applyBorder="1" applyAlignment="1">
      <alignment horizontal="center" vertical="center" wrapText="1"/>
    </xf>
    <xf numFmtId="38" fontId="1" fillId="0" borderId="73" xfId="35" applyFont="1" applyBorder="1" applyAlignment="1">
      <alignment horizontal="center" vertical="center" wrapText="1"/>
    </xf>
    <xf numFmtId="38" fontId="1" fillId="0" borderId="74" xfId="35" applyFont="1" applyBorder="1" applyAlignment="1">
      <alignment horizontal="center" vertical="center" wrapText="1"/>
    </xf>
    <xf numFmtId="38" fontId="1" fillId="0" borderId="72" xfId="35" applyFont="1" applyBorder="1" applyAlignment="1">
      <alignment horizontal="center" vertical="center" shrinkToFit="1"/>
    </xf>
    <xf numFmtId="38" fontId="1" fillId="0" borderId="74" xfId="35" applyFont="1" applyBorder="1" applyAlignment="1">
      <alignment horizontal="center" vertical="center" shrinkToFit="1"/>
    </xf>
    <xf numFmtId="38" fontId="1" fillId="0" borderId="75" xfId="35" applyFont="1" applyBorder="1" applyAlignment="1">
      <alignment horizontal="center" vertical="center" wrapText="1"/>
    </xf>
    <xf numFmtId="38" fontId="1" fillId="0" borderId="76" xfId="35" applyFont="1" applyFill="1" applyBorder="1" applyAlignment="1">
      <alignment horizontal="center" vertical="center" wrapText="1"/>
    </xf>
    <xf numFmtId="38" fontId="1" fillId="0" borderId="77" xfId="35" applyFont="1" applyFill="1" applyBorder="1" applyAlignment="1">
      <alignment horizontal="center" vertical="center" wrapText="1"/>
    </xf>
    <xf numFmtId="38" fontId="1" fillId="0" borderId="69" xfId="35" applyFont="1" applyBorder="1" applyAlignment="1">
      <alignment horizontal="center" vertical="top" wrapText="1"/>
    </xf>
    <xf numFmtId="38" fontId="1" fillId="0" borderId="70" xfId="35" applyFont="1" applyBorder="1" applyAlignment="1">
      <alignment horizontal="center" vertical="top" wrapText="1"/>
    </xf>
    <xf numFmtId="38" fontId="1" fillId="0" borderId="69" xfId="35" applyFont="1" applyFill="1" applyBorder="1" applyAlignment="1">
      <alignment horizontal="center" vertical="center" wrapText="1"/>
    </xf>
    <xf numFmtId="38" fontId="1" fillId="0" borderId="70" xfId="35" applyFont="1" applyFill="1" applyBorder="1" applyAlignment="1">
      <alignment horizontal="center" vertical="center" wrapText="1"/>
    </xf>
    <xf numFmtId="38" fontId="1" fillId="0" borderId="71" xfId="35" applyFont="1" applyBorder="1" applyAlignment="1">
      <alignment horizontal="center" vertical="top" wrapText="1"/>
    </xf>
    <xf numFmtId="38" fontId="1" fillId="0" borderId="63" xfId="35" applyFont="1" applyBorder="1" applyAlignment="1">
      <alignment horizontal="center" vertical="center"/>
    </xf>
    <xf numFmtId="38" fontId="1" fillId="0" borderId="66" xfId="35" applyFont="1" applyBorder="1" applyAlignment="1">
      <alignment horizontal="center" vertical="center"/>
    </xf>
    <xf numFmtId="38" fontId="1" fillId="0" borderId="61" xfId="35" applyFont="1" applyBorder="1" applyAlignment="1">
      <alignment horizontal="center" vertical="center"/>
    </xf>
    <xf numFmtId="38" fontId="1" fillId="0" borderId="29" xfId="35" applyFont="1" applyBorder="1" applyAlignment="1">
      <alignment horizontal="center"/>
    </xf>
    <xf numFmtId="38" fontId="1" fillId="0" borderId="12" xfId="35" applyFont="1" applyBorder="1" applyAlignment="1">
      <alignment horizontal="center"/>
    </xf>
    <xf numFmtId="38" fontId="1" fillId="0" borderId="31" xfId="35" applyFont="1" applyBorder="1" applyAlignment="1">
      <alignment horizontal="center"/>
    </xf>
    <xf numFmtId="38" fontId="1" fillId="0" borderId="86" xfId="35" applyFont="1" applyFill="1" applyBorder="1" applyAlignment="1">
      <alignment horizontal="center" vertical="center"/>
    </xf>
    <xf numFmtId="38" fontId="1" fillId="0" borderId="62" xfId="35" applyFont="1" applyFill="1" applyBorder="1" applyAlignment="1">
      <alignment horizontal="center" vertical="center"/>
    </xf>
    <xf numFmtId="38" fontId="1" fillId="0" borderId="59" xfId="35" applyFont="1" applyFill="1" applyBorder="1" applyAlignment="1">
      <alignment horizontal="center" vertical="center"/>
    </xf>
    <xf numFmtId="38" fontId="1" fillId="0" borderId="0" xfId="35" applyFont="1" applyFill="1" applyBorder="1" applyAlignment="1">
      <alignment horizontal="center" vertical="center"/>
    </xf>
    <xf numFmtId="38" fontId="1" fillId="0" borderId="78" xfId="35" applyFont="1" applyFill="1" applyBorder="1" applyAlignment="1">
      <alignment horizontal="center" vertical="center"/>
    </xf>
    <xf numFmtId="38" fontId="1" fillId="0" borderId="57" xfId="35" applyFont="1" applyFill="1" applyBorder="1" applyAlignment="1">
      <alignment horizontal="center" vertical="center"/>
    </xf>
    <xf numFmtId="38" fontId="1" fillId="0" borderId="79" xfId="35" applyFont="1" applyFill="1" applyBorder="1" applyAlignment="1">
      <alignment horizontal="center" vertical="center"/>
    </xf>
    <xf numFmtId="38" fontId="25" fillId="0" borderId="29" xfId="35" applyNumberFormat="1" applyFont="1" applyFill="1" applyBorder="1" applyAlignment="1">
      <alignment horizontal="center" wrapText="1"/>
    </xf>
    <xf numFmtId="38" fontId="25" fillId="0" borderId="31" xfId="35" applyNumberFormat="1" applyFont="1" applyFill="1" applyBorder="1" applyAlignment="1">
      <alignment horizontal="center" wrapText="1"/>
    </xf>
    <xf numFmtId="38" fontId="1" fillId="0" borderId="60" xfId="35" applyFont="1" applyFill="1" applyBorder="1" applyAlignment="1">
      <alignment horizontal="center" vertical="center"/>
    </xf>
    <xf numFmtId="38" fontId="1" fillId="0" borderId="85" xfId="35" applyFont="1" applyFill="1" applyBorder="1" applyAlignment="1">
      <alignment horizontal="center" vertical="center"/>
    </xf>
    <xf numFmtId="38" fontId="1" fillId="0" borderId="63" xfId="35" applyFont="1" applyFill="1" applyBorder="1" applyAlignment="1">
      <alignment horizontal="center" vertical="center"/>
    </xf>
    <xf numFmtId="38" fontId="1" fillId="0" borderId="61" xfId="35" applyFont="1" applyFill="1" applyBorder="1" applyAlignment="1">
      <alignment horizontal="center" vertical="center"/>
    </xf>
    <xf numFmtId="38" fontId="1" fillId="0" borderId="66" xfId="35" applyFont="1" applyFill="1" applyBorder="1" applyAlignment="1">
      <alignment horizontal="center" vertical="center"/>
    </xf>
    <xf numFmtId="178" fontId="1" fillId="0" borderId="0" xfId="35" applyNumberFormat="1" applyFont="1" applyFill="1" applyBorder="1" applyAlignment="1">
      <alignment horizontal="right"/>
    </xf>
    <xf numFmtId="38" fontId="1" fillId="0" borderId="55" xfId="35" applyFont="1" applyBorder="1" applyAlignment="1">
      <alignment horizontal="center" vertical="center" wrapText="1"/>
    </xf>
    <xf numFmtId="38" fontId="1" fillId="0" borderId="56" xfId="35" applyFont="1" applyBorder="1" applyAlignment="1">
      <alignment horizontal="center" vertical="center" wrapText="1"/>
    </xf>
    <xf numFmtId="38" fontId="1" fillId="0" borderId="88" xfId="35" applyFont="1" applyBorder="1" applyAlignment="1">
      <alignment horizontal="center" vertical="center" wrapText="1"/>
    </xf>
    <xf numFmtId="38" fontId="1" fillId="0" borderId="59" xfId="35" applyFont="1" applyBorder="1" applyAlignment="1">
      <alignment horizontal="center" vertical="center" wrapText="1"/>
    </xf>
    <xf numFmtId="38" fontId="1" fillId="0" borderId="62" xfId="35" applyFont="1" applyBorder="1" applyAlignment="1">
      <alignment horizontal="center" vertical="center" wrapText="1"/>
    </xf>
    <xf numFmtId="38" fontId="1" fillId="0" borderId="0" xfId="35" applyFont="1" applyBorder="1" applyAlignment="1">
      <alignment horizontal="left" vertical="center" wrapText="1"/>
    </xf>
    <xf numFmtId="38" fontId="1" fillId="0" borderId="0" xfId="35" applyFont="1" applyBorder="1" applyAlignment="1">
      <alignment horizontal="left" vertical="center"/>
    </xf>
    <xf numFmtId="38" fontId="1" fillId="0" borderId="87" xfId="35" applyFont="1" applyBorder="1" applyAlignment="1">
      <alignment horizontal="center" vertical="center" wrapText="1"/>
    </xf>
    <xf numFmtId="38" fontId="0" fillId="0" borderId="29" xfId="34" applyFont="1" applyFill="1" applyBorder="1" applyAlignment="1">
      <alignment horizontal="left" vertical="center" wrapText="1"/>
    </xf>
    <xf numFmtId="38" fontId="1" fillId="0" borderId="31" xfId="34" applyFont="1" applyFill="1" applyBorder="1" applyAlignment="1">
      <alignment horizontal="left" vertical="center" wrapText="1"/>
    </xf>
    <xf numFmtId="0" fontId="1" fillId="0" borderId="23" xfId="45" applyFont="1" applyBorder="1" applyAlignment="1">
      <alignment horizontal="center" vertical="top" textRotation="255" wrapText="1"/>
    </xf>
    <xf numFmtId="38" fontId="1" fillId="0" borderId="23" xfId="35" applyFont="1" applyFill="1" applyBorder="1" applyAlignment="1">
      <alignment horizontal="center" vertical="center"/>
    </xf>
    <xf numFmtId="38" fontId="24" fillId="26" borderId="29" xfId="34" applyFont="1" applyFill="1" applyBorder="1" applyAlignment="1">
      <alignment horizontal="left" vertical="center" wrapText="1"/>
    </xf>
    <xf numFmtId="38" fontId="1" fillId="26" borderId="31" xfId="34" applyFont="1" applyFill="1" applyBorder="1" applyAlignment="1">
      <alignment horizontal="left" vertical="center" wrapText="1"/>
    </xf>
    <xf numFmtId="38" fontId="1" fillId="25" borderId="29" xfId="34" applyFont="1" applyFill="1" applyBorder="1" applyAlignment="1">
      <alignment horizontal="left" vertical="center"/>
    </xf>
    <xf numFmtId="38" fontId="1" fillId="25" borderId="31" xfId="34" applyFont="1" applyFill="1" applyBorder="1" applyAlignment="1">
      <alignment horizontal="left" vertical="center"/>
    </xf>
    <xf numFmtId="38" fontId="1" fillId="0" borderId="23" xfId="35" applyFont="1" applyBorder="1" applyAlignment="1">
      <alignment horizontal="center" vertical="top" wrapText="1"/>
    </xf>
    <xf numFmtId="38" fontId="1" fillId="0" borderId="0" xfId="35" applyFont="1" applyAlignment="1">
      <alignment vertical="center" wrapText="1"/>
    </xf>
    <xf numFmtId="0" fontId="1" fillId="0" borderId="62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85" xfId="0" applyFont="1" applyBorder="1" applyAlignment="1">
      <alignment vertical="center"/>
    </xf>
    <xf numFmtId="38" fontId="0" fillId="0" borderId="59" xfId="35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62" xfId="0" applyFont="1" applyBorder="1" applyAlignment="1">
      <alignment vertical="center" wrapText="1"/>
    </xf>
    <xf numFmtId="0" fontId="1" fillId="0" borderId="60" xfId="0" applyFont="1" applyBorder="1" applyAlignment="1">
      <alignment vertical="center" wrapText="1"/>
    </xf>
    <xf numFmtId="0" fontId="1" fillId="0" borderId="85" xfId="0" applyFont="1" applyBorder="1" applyAlignment="1">
      <alignment vertical="center" wrapTex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_19年報原稿 6(62～80)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" x14ac:dyDescent="0.2"/>
  <cols>
    <col min="1" max="1" width="6.6328125" style="2" customWidth="1"/>
    <col min="2" max="2" width="11.7265625" style="2" customWidth="1"/>
    <col min="3" max="3" width="5.36328125" style="32" customWidth="1"/>
    <col min="4" max="4" width="55" style="1" customWidth="1"/>
    <col min="5" max="5" width="12.26953125" style="44" customWidth="1"/>
    <col min="6" max="6" width="29.36328125" style="3" customWidth="1"/>
    <col min="7" max="7" width="12.26953125" style="44" customWidth="1"/>
  </cols>
  <sheetData>
    <row r="2" spans="1:7" ht="13.5" thickBot="1" x14ac:dyDescent="0.25">
      <c r="E2" s="74" t="s">
        <v>182</v>
      </c>
    </row>
    <row r="3" spans="1:7" s="1" customFormat="1" ht="13.5" customHeight="1" x14ac:dyDescent="0.2">
      <c r="A3" s="239" t="s">
        <v>46</v>
      </c>
      <c r="B3" s="240"/>
      <c r="C3" s="253" t="s">
        <v>47</v>
      </c>
      <c r="D3" s="245" t="s">
        <v>33</v>
      </c>
      <c r="E3" s="245" t="s">
        <v>181</v>
      </c>
      <c r="F3" s="248" t="s">
        <v>183</v>
      </c>
      <c r="G3" s="248" t="s">
        <v>4</v>
      </c>
    </row>
    <row r="4" spans="1:7" s="1" customFormat="1" ht="11.25" customHeight="1" x14ac:dyDescent="0.2">
      <c r="A4" s="241"/>
      <c r="B4" s="242"/>
      <c r="C4" s="254"/>
      <c r="D4" s="256"/>
      <c r="E4" s="246"/>
      <c r="F4" s="251"/>
      <c r="G4" s="249"/>
    </row>
    <row r="5" spans="1:7" s="1" customFormat="1" ht="11.5" thickBot="1" x14ac:dyDescent="0.25">
      <c r="A5" s="243"/>
      <c r="B5" s="244"/>
      <c r="C5" s="255"/>
      <c r="D5" s="257"/>
      <c r="E5" s="247"/>
      <c r="F5" s="252"/>
      <c r="G5" s="250"/>
    </row>
    <row r="6" spans="1:7" s="1" customFormat="1" ht="18" customHeight="1" x14ac:dyDescent="0.2">
      <c r="A6" s="26" t="s">
        <v>90</v>
      </c>
      <c r="B6" s="14" t="s">
        <v>48</v>
      </c>
      <c r="C6" s="63">
        <v>1</v>
      </c>
      <c r="D6" s="64" t="s">
        <v>49</v>
      </c>
      <c r="E6" s="65"/>
      <c r="F6" s="65" t="s">
        <v>164</v>
      </c>
      <c r="G6" s="65"/>
    </row>
    <row r="7" spans="1:7" s="1" customFormat="1" ht="18" customHeight="1" x14ac:dyDescent="0.2">
      <c r="A7" s="26" t="s">
        <v>91</v>
      </c>
      <c r="B7" s="14"/>
      <c r="C7" s="54">
        <v>2</v>
      </c>
      <c r="D7" s="34" t="s">
        <v>50</v>
      </c>
      <c r="E7" s="68"/>
      <c r="F7" s="66" t="s">
        <v>184</v>
      </c>
      <c r="G7" s="68"/>
    </row>
    <row r="8" spans="1:7" s="1" customFormat="1" ht="18" customHeight="1" thickBot="1" x14ac:dyDescent="0.25">
      <c r="A8" s="26" t="s">
        <v>92</v>
      </c>
      <c r="B8" s="14"/>
      <c r="C8" s="55">
        <v>3</v>
      </c>
      <c r="D8" s="25" t="s">
        <v>51</v>
      </c>
      <c r="E8" s="67"/>
      <c r="F8" s="15"/>
      <c r="G8" s="67"/>
    </row>
    <row r="9" spans="1:7" s="1" customFormat="1" ht="18" customHeight="1" x14ac:dyDescent="0.2">
      <c r="A9" s="45" t="s">
        <v>117</v>
      </c>
      <c r="B9" s="19" t="s">
        <v>165</v>
      </c>
      <c r="C9" s="29">
        <v>4</v>
      </c>
      <c r="D9" s="11" t="s">
        <v>52</v>
      </c>
      <c r="E9" s="39"/>
      <c r="F9" s="66" t="s">
        <v>185</v>
      </c>
      <c r="G9" s="66"/>
    </row>
    <row r="10" spans="1:7" s="1" customFormat="1" ht="18" customHeight="1" x14ac:dyDescent="0.2">
      <c r="A10" s="45" t="s">
        <v>93</v>
      </c>
      <c r="B10" s="7"/>
      <c r="C10" s="27">
        <v>5</v>
      </c>
      <c r="D10" s="8" t="s">
        <v>53</v>
      </c>
      <c r="E10" s="69"/>
      <c r="F10" s="66" t="s">
        <v>153</v>
      </c>
      <c r="G10" s="69"/>
    </row>
    <row r="11" spans="1:7" s="1" customFormat="1" ht="28" customHeight="1" x14ac:dyDescent="0.2">
      <c r="A11" s="45" t="s">
        <v>94</v>
      </c>
      <c r="B11" s="7"/>
      <c r="C11" s="27">
        <v>6</v>
      </c>
      <c r="D11" s="41" t="s">
        <v>54</v>
      </c>
      <c r="E11" s="68"/>
      <c r="F11" s="16"/>
      <c r="G11" s="68"/>
    </row>
    <row r="12" spans="1:7" s="1" customFormat="1" ht="18" customHeight="1" x14ac:dyDescent="0.2">
      <c r="A12" s="45"/>
      <c r="B12" s="7"/>
      <c r="C12" s="27">
        <v>7</v>
      </c>
      <c r="D12" s="8" t="s">
        <v>55</v>
      </c>
      <c r="E12" s="68"/>
      <c r="F12" s="16"/>
      <c r="G12" s="68"/>
    </row>
    <row r="13" spans="1:7" s="1" customFormat="1" ht="28" customHeight="1" x14ac:dyDescent="0.2">
      <c r="A13" s="45"/>
      <c r="B13" s="7"/>
      <c r="C13" s="27">
        <v>8</v>
      </c>
      <c r="D13" s="41" t="s">
        <v>56</v>
      </c>
      <c r="E13" s="68"/>
      <c r="F13" s="16"/>
      <c r="G13" s="68"/>
    </row>
    <row r="14" spans="1:7" s="1" customFormat="1" ht="18" customHeight="1" x14ac:dyDescent="0.2">
      <c r="A14" s="45"/>
      <c r="B14" s="7"/>
      <c r="C14" s="27">
        <v>9</v>
      </c>
      <c r="D14" s="8" t="s">
        <v>57</v>
      </c>
      <c r="F14" s="16"/>
      <c r="G14" s="68"/>
    </row>
    <row r="15" spans="1:7" s="1" customFormat="1" ht="18" customHeight="1" x14ac:dyDescent="0.2">
      <c r="A15" s="45"/>
      <c r="B15" s="7"/>
      <c r="C15" s="27">
        <v>10</v>
      </c>
      <c r="D15" s="8" t="s">
        <v>58</v>
      </c>
      <c r="E15" s="68"/>
      <c r="F15" s="16"/>
      <c r="G15" s="68"/>
    </row>
    <row r="16" spans="1:7" s="1" customFormat="1" ht="18" customHeight="1" x14ac:dyDescent="0.2">
      <c r="A16" s="45"/>
      <c r="B16" s="7"/>
      <c r="C16" s="27">
        <v>11</v>
      </c>
      <c r="D16" s="8" t="s">
        <v>59</v>
      </c>
      <c r="E16" s="68"/>
      <c r="F16" s="16"/>
      <c r="G16" s="68"/>
    </row>
    <row r="17" spans="1:7" s="1" customFormat="1" ht="18" customHeight="1" x14ac:dyDescent="0.2">
      <c r="A17" s="45"/>
      <c r="B17" s="7"/>
      <c r="C17" s="27" t="s">
        <v>118</v>
      </c>
      <c r="D17" s="8" t="s">
        <v>60</v>
      </c>
      <c r="E17" s="68"/>
      <c r="F17" s="16"/>
      <c r="G17" s="68"/>
    </row>
    <row r="18" spans="1:7" s="1" customFormat="1" ht="18" customHeight="1" x14ac:dyDescent="0.2">
      <c r="A18" s="45"/>
      <c r="B18" s="7"/>
      <c r="C18" s="27" t="s">
        <v>119</v>
      </c>
      <c r="D18" s="8" t="s">
        <v>61</v>
      </c>
      <c r="E18" s="68"/>
      <c r="F18" s="16"/>
      <c r="G18" s="68"/>
    </row>
    <row r="19" spans="1:7" s="1" customFormat="1" ht="18" customHeight="1" x14ac:dyDescent="0.2">
      <c r="A19" s="45"/>
      <c r="B19" s="7"/>
      <c r="C19" s="27" t="s">
        <v>120</v>
      </c>
      <c r="D19" s="8" t="s">
        <v>62</v>
      </c>
      <c r="E19" s="68"/>
      <c r="F19" s="16"/>
      <c r="G19" s="68"/>
    </row>
    <row r="20" spans="1:7" s="1" customFormat="1" ht="18" customHeight="1" x14ac:dyDescent="0.2">
      <c r="A20" s="45"/>
      <c r="B20" s="7"/>
      <c r="C20" s="27">
        <v>13</v>
      </c>
      <c r="D20" s="8" t="s">
        <v>63</v>
      </c>
      <c r="E20" s="68"/>
      <c r="F20" s="16"/>
      <c r="G20" s="68"/>
    </row>
    <row r="21" spans="1:7" s="1" customFormat="1" ht="18" customHeight="1" x14ac:dyDescent="0.2">
      <c r="A21" s="45"/>
      <c r="B21" s="7"/>
      <c r="C21" s="27" t="s">
        <v>121</v>
      </c>
      <c r="D21" s="8" t="s">
        <v>64</v>
      </c>
      <c r="E21" s="68"/>
      <c r="F21" s="16"/>
      <c r="G21" s="68"/>
    </row>
    <row r="22" spans="1:7" s="1" customFormat="1" ht="18" customHeight="1" x14ac:dyDescent="0.2">
      <c r="A22" s="45"/>
      <c r="B22" s="7"/>
      <c r="C22" s="27" t="s">
        <v>122</v>
      </c>
      <c r="D22" s="8" t="s">
        <v>65</v>
      </c>
      <c r="E22" s="68"/>
      <c r="F22" s="16"/>
      <c r="G22" s="68"/>
    </row>
    <row r="23" spans="1:7" s="1" customFormat="1" ht="18" customHeight="1" x14ac:dyDescent="0.2">
      <c r="A23" s="45"/>
      <c r="B23" s="7"/>
      <c r="C23" s="27" t="s">
        <v>123</v>
      </c>
      <c r="D23" s="8" t="s">
        <v>66</v>
      </c>
      <c r="E23" s="68"/>
      <c r="F23" s="16"/>
      <c r="G23" s="68"/>
    </row>
    <row r="24" spans="1:7" s="1" customFormat="1" ht="18" customHeight="1" x14ac:dyDescent="0.2">
      <c r="A24" s="45"/>
      <c r="B24" s="7"/>
      <c r="C24" s="27">
        <v>15</v>
      </c>
      <c r="D24" s="8" t="s">
        <v>67</v>
      </c>
      <c r="E24" s="68"/>
      <c r="F24" s="16"/>
      <c r="G24" s="68"/>
    </row>
    <row r="25" spans="1:7" s="1" customFormat="1" ht="18" customHeight="1" x14ac:dyDescent="0.2">
      <c r="A25" s="45"/>
      <c r="B25" s="7"/>
      <c r="C25" s="27">
        <v>16</v>
      </c>
      <c r="D25" s="8" t="s">
        <v>68</v>
      </c>
      <c r="E25" s="68"/>
      <c r="F25" s="16"/>
      <c r="G25" s="68"/>
    </row>
    <row r="26" spans="1:7" s="1" customFormat="1" ht="18" customHeight="1" thickBot="1" x14ac:dyDescent="0.25">
      <c r="A26" s="45"/>
      <c r="B26" s="7"/>
      <c r="C26" s="31">
        <v>17</v>
      </c>
      <c r="D26" s="10" t="s">
        <v>69</v>
      </c>
      <c r="E26" s="38"/>
      <c r="F26" s="15"/>
      <c r="G26" s="67"/>
    </row>
    <row r="27" spans="1:7" s="1" customFormat="1" ht="18" customHeight="1" x14ac:dyDescent="0.2">
      <c r="A27" s="28" t="s">
        <v>95</v>
      </c>
      <c r="B27" s="33" t="s">
        <v>166</v>
      </c>
      <c r="C27" s="29">
        <v>18</v>
      </c>
      <c r="D27" s="11" t="s">
        <v>70</v>
      </c>
      <c r="E27" s="65" t="s">
        <v>177</v>
      </c>
      <c r="F27" s="65" t="s">
        <v>154</v>
      </c>
      <c r="G27" s="65" t="s">
        <v>2</v>
      </c>
    </row>
    <row r="28" spans="1:7" s="1" customFormat="1" ht="18" customHeight="1" x14ac:dyDescent="0.2">
      <c r="A28" s="45" t="s">
        <v>96</v>
      </c>
      <c r="B28" s="7"/>
      <c r="C28" s="27">
        <v>19</v>
      </c>
      <c r="D28" s="8" t="s">
        <v>5</v>
      </c>
      <c r="E28" s="68" t="s">
        <v>177</v>
      </c>
      <c r="F28" s="66" t="s">
        <v>155</v>
      </c>
      <c r="G28" s="68" t="s">
        <v>2</v>
      </c>
    </row>
    <row r="29" spans="1:7" s="1" customFormat="1" ht="18" customHeight="1" x14ac:dyDescent="0.2">
      <c r="A29" s="45" t="s">
        <v>97</v>
      </c>
      <c r="B29" s="7"/>
      <c r="C29" s="17">
        <v>20</v>
      </c>
      <c r="D29" s="4" t="s">
        <v>6</v>
      </c>
      <c r="E29" s="68" t="s">
        <v>177</v>
      </c>
      <c r="F29" s="16"/>
      <c r="G29" s="68" t="s">
        <v>2</v>
      </c>
    </row>
    <row r="30" spans="1:7" s="1" customFormat="1" ht="18" customHeight="1" x14ac:dyDescent="0.2">
      <c r="A30" s="45" t="s">
        <v>98</v>
      </c>
      <c r="B30" s="7"/>
      <c r="C30" s="17">
        <v>21</v>
      </c>
      <c r="D30" s="4" t="s">
        <v>71</v>
      </c>
      <c r="E30" s="68"/>
      <c r="F30" s="16"/>
      <c r="G30" s="68"/>
    </row>
    <row r="31" spans="1:7" s="1" customFormat="1" ht="18" customHeight="1" x14ac:dyDescent="0.2">
      <c r="A31" s="45" t="s">
        <v>99</v>
      </c>
      <c r="B31" s="7"/>
      <c r="C31" s="17">
        <v>22</v>
      </c>
      <c r="D31" s="4" t="s">
        <v>72</v>
      </c>
      <c r="E31" s="68"/>
      <c r="F31" s="16"/>
      <c r="G31" s="68"/>
    </row>
    <row r="32" spans="1:7" s="1" customFormat="1" ht="18" customHeight="1" thickBot="1" x14ac:dyDescent="0.25">
      <c r="A32" s="45"/>
      <c r="B32" s="7"/>
      <c r="C32" s="24">
        <v>23</v>
      </c>
      <c r="D32" s="12" t="s">
        <v>202</v>
      </c>
      <c r="E32" s="69"/>
      <c r="F32" s="16"/>
      <c r="G32" s="69"/>
    </row>
    <row r="33" spans="1:7" s="1" customFormat="1" ht="18" customHeight="1" x14ac:dyDescent="0.2">
      <c r="A33" s="45"/>
      <c r="B33" s="33" t="s">
        <v>167</v>
      </c>
      <c r="C33" s="29">
        <v>24</v>
      </c>
      <c r="D33" s="11" t="s">
        <v>73</v>
      </c>
      <c r="E33" s="71"/>
      <c r="F33" s="16"/>
      <c r="G33" s="71"/>
    </row>
    <row r="34" spans="1:7" s="1" customFormat="1" ht="18" customHeight="1" x14ac:dyDescent="0.2">
      <c r="A34" s="45"/>
      <c r="B34" s="7"/>
      <c r="C34" s="17">
        <v>25</v>
      </c>
      <c r="D34" s="4" t="s">
        <v>7</v>
      </c>
      <c r="E34" s="68"/>
      <c r="F34" s="16"/>
      <c r="G34" s="68"/>
    </row>
    <row r="35" spans="1:7" s="1" customFormat="1" ht="18" customHeight="1" x14ac:dyDescent="0.2">
      <c r="A35" s="45"/>
      <c r="B35" s="7"/>
      <c r="C35" s="17">
        <v>26</v>
      </c>
      <c r="D35" s="4" t="s">
        <v>137</v>
      </c>
      <c r="E35" s="68"/>
      <c r="F35" s="16"/>
      <c r="G35" s="68"/>
    </row>
    <row r="36" spans="1:7" s="1" customFormat="1" ht="18" customHeight="1" x14ac:dyDescent="0.2">
      <c r="A36" s="45"/>
      <c r="B36" s="7"/>
      <c r="C36" s="24" t="s">
        <v>204</v>
      </c>
      <c r="D36" s="12" t="s">
        <v>205</v>
      </c>
      <c r="E36" s="68" t="s">
        <v>195</v>
      </c>
      <c r="F36" s="16"/>
      <c r="G36" s="68" t="s">
        <v>2</v>
      </c>
    </row>
    <row r="37" spans="1:7" s="1" customFormat="1" ht="18" customHeight="1" thickBot="1" x14ac:dyDescent="0.25">
      <c r="A37" s="45"/>
      <c r="B37" s="7"/>
      <c r="C37" s="24" t="s">
        <v>203</v>
      </c>
      <c r="D37" s="12" t="s">
        <v>206</v>
      </c>
      <c r="E37" s="67"/>
      <c r="F37" s="15"/>
      <c r="G37" s="67"/>
    </row>
    <row r="38" spans="1:7" s="1" customFormat="1" ht="18" customHeight="1" x14ac:dyDescent="0.2">
      <c r="A38" s="45"/>
      <c r="B38" s="33" t="s">
        <v>100</v>
      </c>
      <c r="C38" s="57" t="s">
        <v>151</v>
      </c>
      <c r="D38" s="11" t="s">
        <v>40</v>
      </c>
      <c r="E38" s="35" t="s">
        <v>177</v>
      </c>
      <c r="F38" s="65" t="s">
        <v>156</v>
      </c>
      <c r="G38" s="65" t="s">
        <v>2</v>
      </c>
    </row>
    <row r="39" spans="1:7" s="1" customFormat="1" ht="18" customHeight="1" x14ac:dyDescent="0.2">
      <c r="A39" s="45"/>
      <c r="B39" s="7"/>
      <c r="C39" s="59"/>
      <c r="D39" s="10" t="s">
        <v>143</v>
      </c>
      <c r="E39" s="39"/>
      <c r="F39" s="66" t="s">
        <v>186</v>
      </c>
      <c r="G39" s="66"/>
    </row>
    <row r="40" spans="1:7" s="1" customFormat="1" ht="18" customHeight="1" x14ac:dyDescent="0.2">
      <c r="A40" s="45"/>
      <c r="B40" s="7"/>
      <c r="C40" s="56"/>
      <c r="D40" s="60" t="s">
        <v>125</v>
      </c>
      <c r="E40" s="39"/>
      <c r="F40" s="16"/>
      <c r="G40" s="66"/>
    </row>
    <row r="41" spans="1:7" s="1" customFormat="1" ht="18" customHeight="1" x14ac:dyDescent="0.2">
      <c r="A41" s="45"/>
      <c r="B41" s="7"/>
      <c r="C41" s="58" t="s">
        <v>39</v>
      </c>
      <c r="D41" s="4" t="s">
        <v>8</v>
      </c>
      <c r="E41" s="69" t="s">
        <v>195</v>
      </c>
      <c r="F41" s="16"/>
      <c r="G41" s="69" t="s">
        <v>2</v>
      </c>
    </row>
    <row r="42" spans="1:7" s="1" customFormat="1" ht="18" customHeight="1" x14ac:dyDescent="0.2">
      <c r="A42" s="45"/>
      <c r="B42" s="7"/>
      <c r="C42" s="59"/>
      <c r="D42" s="10" t="s">
        <v>143</v>
      </c>
      <c r="E42" s="66"/>
      <c r="F42" s="16"/>
      <c r="G42" s="66"/>
    </row>
    <row r="43" spans="1:7" s="1" customFormat="1" ht="18" customHeight="1" x14ac:dyDescent="0.2">
      <c r="A43" s="45"/>
      <c r="B43" s="7"/>
      <c r="C43" s="56"/>
      <c r="D43" s="60" t="s">
        <v>125</v>
      </c>
      <c r="E43" s="70"/>
      <c r="F43" s="16"/>
      <c r="G43" s="70"/>
    </row>
    <row r="44" spans="1:7" s="1" customFormat="1" ht="18" customHeight="1" x14ac:dyDescent="0.2">
      <c r="A44" s="45"/>
      <c r="B44" s="7"/>
      <c r="C44" s="58" t="s">
        <v>148</v>
      </c>
      <c r="D44" s="4" t="s">
        <v>41</v>
      </c>
      <c r="E44" s="66" t="s">
        <v>195</v>
      </c>
      <c r="F44" s="16"/>
      <c r="G44" s="66" t="s">
        <v>2</v>
      </c>
    </row>
    <row r="45" spans="1:7" s="1" customFormat="1" ht="18" customHeight="1" x14ac:dyDescent="0.2">
      <c r="A45" s="45"/>
      <c r="B45" s="7"/>
      <c r="C45" s="59"/>
      <c r="D45" s="12" t="s">
        <v>144</v>
      </c>
      <c r="E45" s="66"/>
      <c r="F45" s="16"/>
      <c r="G45" s="66"/>
    </row>
    <row r="46" spans="1:7" s="1" customFormat="1" ht="18" customHeight="1" x14ac:dyDescent="0.2">
      <c r="A46" s="45"/>
      <c r="B46" s="7"/>
      <c r="C46" s="56"/>
      <c r="D46" s="60" t="s">
        <v>125</v>
      </c>
      <c r="E46" s="66"/>
      <c r="F46" s="16"/>
      <c r="G46" s="66"/>
    </row>
    <row r="47" spans="1:7" s="1" customFormat="1" ht="18" customHeight="1" x14ac:dyDescent="0.2">
      <c r="A47" s="45"/>
      <c r="B47" s="7"/>
      <c r="C47" s="58" t="s">
        <v>149</v>
      </c>
      <c r="D47" s="4" t="s">
        <v>9</v>
      </c>
      <c r="E47" s="69" t="s">
        <v>195</v>
      </c>
      <c r="F47" s="16"/>
      <c r="G47" s="69" t="s">
        <v>2</v>
      </c>
    </row>
    <row r="48" spans="1:7" s="1" customFormat="1" ht="18" customHeight="1" x14ac:dyDescent="0.2">
      <c r="A48" s="45"/>
      <c r="B48" s="7"/>
      <c r="C48" s="59"/>
      <c r="D48" s="12" t="s">
        <v>144</v>
      </c>
      <c r="E48" s="66"/>
      <c r="F48" s="16"/>
      <c r="G48" s="66"/>
    </row>
    <row r="49" spans="1:7" s="1" customFormat="1" ht="18" customHeight="1" x14ac:dyDescent="0.2">
      <c r="A49" s="45"/>
      <c r="B49" s="7"/>
      <c r="C49" s="56"/>
      <c r="D49" s="60" t="s">
        <v>125</v>
      </c>
      <c r="E49" s="70"/>
      <c r="F49" s="16"/>
      <c r="G49" s="70"/>
    </row>
    <row r="50" spans="1:7" s="1" customFormat="1" ht="18" customHeight="1" x14ac:dyDescent="0.2">
      <c r="A50" s="45"/>
      <c r="B50" s="7"/>
      <c r="C50" s="17">
        <v>30</v>
      </c>
      <c r="D50" s="4" t="s">
        <v>207</v>
      </c>
      <c r="E50" s="66" t="s">
        <v>195</v>
      </c>
      <c r="F50" s="16"/>
      <c r="G50" s="66" t="s">
        <v>3</v>
      </c>
    </row>
    <row r="51" spans="1:7" s="1" customFormat="1" ht="18" customHeight="1" x14ac:dyDescent="0.2">
      <c r="A51" s="45"/>
      <c r="B51" s="7"/>
      <c r="C51" s="17">
        <v>31</v>
      </c>
      <c r="D51" s="4" t="s">
        <v>42</v>
      </c>
      <c r="E51" s="68" t="s">
        <v>195</v>
      </c>
      <c r="F51" s="16"/>
      <c r="G51" s="68" t="s">
        <v>2</v>
      </c>
    </row>
    <row r="52" spans="1:7" s="1" customFormat="1" ht="18" customHeight="1" x14ac:dyDescent="0.2">
      <c r="A52" s="45"/>
      <c r="B52" s="7"/>
      <c r="C52" s="17">
        <v>32</v>
      </c>
      <c r="D52" s="4" t="s">
        <v>34</v>
      </c>
      <c r="E52" s="68"/>
      <c r="F52" s="16"/>
      <c r="G52" s="68"/>
    </row>
    <row r="53" spans="1:7" s="1" customFormat="1" ht="18" customHeight="1" x14ac:dyDescent="0.2">
      <c r="A53" s="45"/>
      <c r="B53" s="7"/>
      <c r="C53" s="24">
        <v>33</v>
      </c>
      <c r="D53" s="12" t="s">
        <v>45</v>
      </c>
      <c r="E53" s="68"/>
      <c r="F53" s="16"/>
      <c r="G53" s="68"/>
    </row>
    <row r="54" spans="1:7" s="1" customFormat="1" ht="18" customHeight="1" x14ac:dyDescent="0.2">
      <c r="A54" s="45"/>
      <c r="B54" s="6"/>
      <c r="C54" s="31"/>
      <c r="D54" s="51" t="s">
        <v>124</v>
      </c>
      <c r="E54" s="66"/>
      <c r="F54" s="16"/>
      <c r="G54" s="66"/>
    </row>
    <row r="55" spans="1:7" s="1" customFormat="1" ht="18" customHeight="1" thickBot="1" x14ac:dyDescent="0.25">
      <c r="A55" s="45"/>
      <c r="B55" s="22"/>
      <c r="C55" s="31"/>
      <c r="D55" s="10" t="s">
        <v>125</v>
      </c>
      <c r="E55" s="66"/>
      <c r="F55" s="16"/>
      <c r="G55" s="66"/>
    </row>
    <row r="56" spans="1:7" s="1" customFormat="1" ht="18" customHeight="1" thickBot="1" x14ac:dyDescent="0.25">
      <c r="A56" s="45"/>
      <c r="B56" s="7" t="s">
        <v>101</v>
      </c>
      <c r="C56" s="36" t="s">
        <v>208</v>
      </c>
      <c r="D56" s="53" t="s">
        <v>74</v>
      </c>
      <c r="E56" s="65"/>
      <c r="F56" s="16"/>
      <c r="G56" s="66"/>
    </row>
    <row r="57" spans="1:7" s="1" customFormat="1" ht="18" customHeight="1" thickBot="1" x14ac:dyDescent="0.25">
      <c r="A57" s="45"/>
      <c r="B57" s="7"/>
      <c r="C57" s="20" t="s">
        <v>209</v>
      </c>
      <c r="D57" s="5" t="s">
        <v>74</v>
      </c>
      <c r="E57" s="73"/>
      <c r="F57" s="16"/>
      <c r="G57" s="72"/>
    </row>
    <row r="58" spans="1:7" s="1" customFormat="1" ht="18" customHeight="1" x14ac:dyDescent="0.2">
      <c r="A58" s="28"/>
      <c r="B58" s="33"/>
      <c r="C58" s="29">
        <v>35</v>
      </c>
      <c r="D58" s="11" t="s">
        <v>10</v>
      </c>
      <c r="E58" s="66" t="s">
        <v>195</v>
      </c>
      <c r="F58" s="16"/>
      <c r="G58" s="66" t="s">
        <v>2</v>
      </c>
    </row>
    <row r="59" spans="1:7" s="1" customFormat="1" ht="18" customHeight="1" x14ac:dyDescent="0.2">
      <c r="A59" s="45"/>
      <c r="B59" s="7"/>
      <c r="C59" s="17">
        <v>36</v>
      </c>
      <c r="D59" s="4" t="s">
        <v>11</v>
      </c>
      <c r="E59" s="68"/>
      <c r="F59" s="16"/>
      <c r="G59" s="68"/>
    </row>
    <row r="60" spans="1:7" s="1" customFormat="1" ht="18" customHeight="1" thickBot="1" x14ac:dyDescent="0.25">
      <c r="A60" s="45"/>
      <c r="B60" s="46"/>
      <c r="C60" s="37">
        <v>37</v>
      </c>
      <c r="D60" s="18" t="s">
        <v>22</v>
      </c>
      <c r="E60" s="67"/>
      <c r="F60" s="15"/>
      <c r="G60" s="67"/>
    </row>
    <row r="61" spans="1:7" s="1" customFormat="1" ht="18" customHeight="1" x14ac:dyDescent="0.2">
      <c r="A61" s="45"/>
      <c r="B61" s="7" t="s">
        <v>168</v>
      </c>
      <c r="C61" s="31">
        <v>38</v>
      </c>
      <c r="D61" s="10" t="s">
        <v>210</v>
      </c>
      <c r="E61" s="66"/>
      <c r="F61" s="65" t="s">
        <v>157</v>
      </c>
      <c r="G61" s="66"/>
    </row>
    <row r="62" spans="1:7" s="1" customFormat="1" ht="18" customHeight="1" thickBot="1" x14ac:dyDescent="0.25">
      <c r="A62" s="45"/>
      <c r="B62" s="46"/>
      <c r="C62" s="20">
        <v>39</v>
      </c>
      <c r="D62" s="5" t="s">
        <v>75</v>
      </c>
      <c r="E62" s="73"/>
      <c r="F62" s="66" t="s">
        <v>187</v>
      </c>
      <c r="G62" s="73"/>
    </row>
    <row r="63" spans="1:7" s="1" customFormat="1" ht="18" customHeight="1" x14ac:dyDescent="0.2">
      <c r="A63" s="45"/>
      <c r="B63" s="7" t="s">
        <v>169</v>
      </c>
      <c r="C63" s="31">
        <v>40</v>
      </c>
      <c r="D63" s="10" t="s">
        <v>76</v>
      </c>
      <c r="E63" s="66"/>
      <c r="F63" s="16"/>
      <c r="G63" s="66"/>
    </row>
    <row r="64" spans="1:7" s="1" customFormat="1" ht="18" customHeight="1" x14ac:dyDescent="0.2">
      <c r="A64" s="45"/>
      <c r="B64" s="7"/>
      <c r="C64" s="31"/>
      <c r="D64" s="51" t="s">
        <v>145</v>
      </c>
      <c r="E64" s="66"/>
      <c r="F64" s="16"/>
      <c r="G64" s="66"/>
    </row>
    <row r="65" spans="1:7" s="1" customFormat="1" ht="18" customHeight="1" x14ac:dyDescent="0.2">
      <c r="A65" s="45"/>
      <c r="B65" s="7"/>
      <c r="C65" s="31"/>
      <c r="D65" s="61" t="s">
        <v>146</v>
      </c>
      <c r="E65" s="66"/>
      <c r="F65" s="16"/>
      <c r="G65" s="66"/>
    </row>
    <row r="66" spans="1:7" s="1" customFormat="1" ht="18" customHeight="1" x14ac:dyDescent="0.2">
      <c r="A66" s="45"/>
      <c r="B66" s="7"/>
      <c r="C66" s="31"/>
      <c r="D66" s="50" t="s">
        <v>126</v>
      </c>
      <c r="E66" s="66"/>
      <c r="F66" s="16"/>
      <c r="G66" s="66"/>
    </row>
    <row r="67" spans="1:7" s="1" customFormat="1" ht="18" customHeight="1" thickBot="1" x14ac:dyDescent="0.25">
      <c r="A67" s="23"/>
      <c r="B67" s="22"/>
      <c r="C67" s="37"/>
      <c r="D67" s="18" t="s">
        <v>127</v>
      </c>
      <c r="E67" s="66"/>
      <c r="F67" s="16"/>
      <c r="G67" s="66"/>
    </row>
    <row r="68" spans="1:7" s="1" customFormat="1" ht="18" customHeight="1" x14ac:dyDescent="0.2">
      <c r="A68" s="28"/>
      <c r="B68" s="19"/>
      <c r="C68" s="36">
        <v>41</v>
      </c>
      <c r="D68" s="53" t="s">
        <v>32</v>
      </c>
      <c r="E68" s="65"/>
      <c r="F68" s="16"/>
      <c r="G68" s="65"/>
    </row>
    <row r="69" spans="1:7" s="1" customFormat="1" ht="18" customHeight="1" x14ac:dyDescent="0.2">
      <c r="A69" s="45"/>
      <c r="B69" s="6"/>
      <c r="C69" s="31"/>
      <c r="D69" s="51" t="s">
        <v>128</v>
      </c>
      <c r="E69" s="66"/>
      <c r="F69" s="16"/>
      <c r="G69" s="66"/>
    </row>
    <row r="70" spans="1:7" s="1" customFormat="1" ht="18" customHeight="1" x14ac:dyDescent="0.2">
      <c r="A70" s="45"/>
      <c r="B70" s="7"/>
      <c r="C70" s="31"/>
      <c r="D70" s="50" t="s">
        <v>129</v>
      </c>
      <c r="E70" s="66"/>
      <c r="F70" s="16"/>
      <c r="G70" s="66"/>
    </row>
    <row r="71" spans="1:7" s="1" customFormat="1" ht="18" customHeight="1" thickBot="1" x14ac:dyDescent="0.25">
      <c r="A71" s="23"/>
      <c r="B71" s="22"/>
      <c r="C71" s="37"/>
      <c r="D71" s="18" t="s">
        <v>130</v>
      </c>
      <c r="E71" s="67"/>
      <c r="F71" s="15"/>
      <c r="G71" s="67"/>
    </row>
    <row r="72" spans="1:7" s="1" customFormat="1" ht="18" customHeight="1" x14ac:dyDescent="0.2">
      <c r="A72" s="45"/>
      <c r="B72" s="7" t="s">
        <v>170</v>
      </c>
      <c r="C72" s="31">
        <v>42</v>
      </c>
      <c r="D72" s="10" t="s">
        <v>77</v>
      </c>
      <c r="E72" s="39"/>
      <c r="F72" s="65" t="s">
        <v>158</v>
      </c>
      <c r="G72" s="66"/>
    </row>
    <row r="73" spans="1:7" s="1" customFormat="1" ht="18" customHeight="1" x14ac:dyDescent="0.2">
      <c r="A73" s="45"/>
      <c r="B73" s="7"/>
      <c r="C73" s="17">
        <v>43</v>
      </c>
      <c r="D73" s="4" t="s">
        <v>78</v>
      </c>
      <c r="E73" s="68"/>
      <c r="F73" s="66" t="s">
        <v>188</v>
      </c>
      <c r="G73" s="68"/>
    </row>
    <row r="74" spans="1:7" s="1" customFormat="1" ht="18" customHeight="1" x14ac:dyDescent="0.2">
      <c r="A74" s="45"/>
      <c r="B74" s="7"/>
      <c r="C74" s="17">
        <v>44</v>
      </c>
      <c r="D74" s="4" t="s">
        <v>79</v>
      </c>
      <c r="E74" s="68"/>
      <c r="F74" s="16"/>
      <c r="G74" s="68"/>
    </row>
    <row r="75" spans="1:7" s="1" customFormat="1" ht="18" customHeight="1" x14ac:dyDescent="0.2">
      <c r="A75" s="45"/>
      <c r="B75" s="7"/>
      <c r="C75" s="17">
        <v>45</v>
      </c>
      <c r="D75" s="4" t="s">
        <v>80</v>
      </c>
      <c r="E75" s="68"/>
      <c r="F75" s="16"/>
      <c r="G75" s="68"/>
    </row>
    <row r="76" spans="1:7" s="1" customFormat="1" ht="28" customHeight="1" x14ac:dyDescent="0.2">
      <c r="A76" s="45"/>
      <c r="B76" s="7"/>
      <c r="C76" s="17">
        <v>46</v>
      </c>
      <c r="D76" s="21" t="s">
        <v>81</v>
      </c>
      <c r="E76" s="68"/>
      <c r="F76" s="16"/>
      <c r="G76" s="68"/>
    </row>
    <row r="77" spans="1:7" s="1" customFormat="1" ht="18" customHeight="1" x14ac:dyDescent="0.2">
      <c r="A77" s="45"/>
      <c r="B77" s="7"/>
      <c r="C77" s="17">
        <v>47</v>
      </c>
      <c r="D77" s="4" t="s">
        <v>82</v>
      </c>
      <c r="E77" s="68"/>
      <c r="F77" s="16"/>
      <c r="G77" s="68"/>
    </row>
    <row r="78" spans="1:7" s="1" customFormat="1" ht="18" customHeight="1" x14ac:dyDescent="0.2">
      <c r="A78" s="45"/>
      <c r="B78" s="7"/>
      <c r="C78" s="17">
        <v>48</v>
      </c>
      <c r="D78" s="4" t="s">
        <v>83</v>
      </c>
      <c r="E78" s="68"/>
      <c r="F78" s="16"/>
      <c r="G78" s="68"/>
    </row>
    <row r="79" spans="1:7" s="1" customFormat="1" ht="18" customHeight="1" x14ac:dyDescent="0.2">
      <c r="A79" s="45"/>
      <c r="B79" s="7"/>
      <c r="C79" s="24">
        <v>49</v>
      </c>
      <c r="D79" s="12" t="s">
        <v>84</v>
      </c>
      <c r="E79" s="68"/>
      <c r="F79" s="16"/>
      <c r="G79" s="68"/>
    </row>
    <row r="80" spans="1:7" s="1" customFormat="1" ht="18" customHeight="1" x14ac:dyDescent="0.2">
      <c r="A80" s="45"/>
      <c r="B80" s="7"/>
      <c r="C80" s="17">
        <v>50</v>
      </c>
      <c r="D80" s="4" t="s">
        <v>12</v>
      </c>
      <c r="E80" s="68"/>
      <c r="F80" s="16"/>
      <c r="G80" s="68"/>
    </row>
    <row r="81" spans="1:7" s="1" customFormat="1" ht="18" customHeight="1" x14ac:dyDescent="0.2">
      <c r="A81" s="45"/>
      <c r="B81" s="7"/>
      <c r="C81" s="17">
        <v>51</v>
      </c>
      <c r="D81" s="4" t="s">
        <v>13</v>
      </c>
      <c r="E81" s="68"/>
      <c r="F81" s="16"/>
      <c r="G81" s="68"/>
    </row>
    <row r="82" spans="1:7" s="1" customFormat="1" ht="18" customHeight="1" x14ac:dyDescent="0.2">
      <c r="A82" s="45"/>
      <c r="B82" s="7"/>
      <c r="C82" s="17">
        <v>52</v>
      </c>
      <c r="D82" s="4" t="s">
        <v>14</v>
      </c>
      <c r="E82" s="68"/>
      <c r="F82" s="16"/>
      <c r="G82" s="68"/>
    </row>
    <row r="83" spans="1:7" s="1" customFormat="1" ht="18" customHeight="1" x14ac:dyDescent="0.2">
      <c r="A83" s="45"/>
      <c r="B83" s="7"/>
      <c r="C83" s="17">
        <v>53</v>
      </c>
      <c r="D83" s="4" t="s">
        <v>15</v>
      </c>
      <c r="E83" s="68"/>
      <c r="F83" s="16"/>
      <c r="G83" s="68"/>
    </row>
    <row r="84" spans="1:7" s="1" customFormat="1" ht="18" customHeight="1" x14ac:dyDescent="0.2">
      <c r="A84" s="45"/>
      <c r="B84" s="7"/>
      <c r="C84" s="17">
        <v>54</v>
      </c>
      <c r="D84" s="4" t="s">
        <v>16</v>
      </c>
      <c r="E84" s="68"/>
      <c r="F84" s="16"/>
      <c r="G84" s="68"/>
    </row>
    <row r="85" spans="1:7" s="1" customFormat="1" ht="18" customHeight="1" x14ac:dyDescent="0.2">
      <c r="A85" s="45"/>
      <c r="B85" s="7"/>
      <c r="C85" s="24" t="s">
        <v>150</v>
      </c>
      <c r="D85" s="12" t="s">
        <v>147</v>
      </c>
      <c r="E85" s="39"/>
      <c r="F85" s="16"/>
      <c r="G85" s="66"/>
    </row>
    <row r="86" spans="1:7" s="1" customFormat="1" ht="18" customHeight="1" thickBot="1" x14ac:dyDescent="0.25">
      <c r="A86" s="45"/>
      <c r="B86" s="7"/>
      <c r="C86" s="37"/>
      <c r="D86" s="62" t="s">
        <v>125</v>
      </c>
      <c r="E86" s="39"/>
      <c r="F86" s="15"/>
      <c r="G86" s="66"/>
    </row>
    <row r="87" spans="1:7" s="1" customFormat="1" ht="18" customHeight="1" x14ac:dyDescent="0.2">
      <c r="A87" s="45"/>
      <c r="B87" s="33" t="s">
        <v>171</v>
      </c>
      <c r="C87" s="29">
        <v>55</v>
      </c>
      <c r="D87" s="11" t="s">
        <v>17</v>
      </c>
      <c r="E87" s="40"/>
      <c r="F87" s="65" t="s">
        <v>159</v>
      </c>
      <c r="G87" s="65"/>
    </row>
    <row r="88" spans="1:7" s="1" customFormat="1" ht="18" customHeight="1" x14ac:dyDescent="0.2">
      <c r="A88" s="45"/>
      <c r="B88" s="7"/>
      <c r="C88" s="17" t="s">
        <v>152</v>
      </c>
      <c r="D88" s="4" t="s">
        <v>18</v>
      </c>
      <c r="E88" s="68"/>
      <c r="F88" s="66" t="s">
        <v>160</v>
      </c>
      <c r="G88" s="68"/>
    </row>
    <row r="89" spans="1:7" s="1" customFormat="1" ht="18" customHeight="1" thickBot="1" x14ac:dyDescent="0.25">
      <c r="A89" s="45"/>
      <c r="B89" s="46"/>
      <c r="C89" s="20" t="s">
        <v>85</v>
      </c>
      <c r="D89" s="42" t="s">
        <v>86</v>
      </c>
      <c r="E89" s="38"/>
      <c r="F89" s="16"/>
      <c r="G89" s="67"/>
    </row>
    <row r="90" spans="1:7" s="1" customFormat="1" ht="18" customHeight="1" x14ac:dyDescent="0.2">
      <c r="A90" s="45"/>
      <c r="B90" s="7" t="s">
        <v>172</v>
      </c>
      <c r="C90" s="76" t="s">
        <v>189</v>
      </c>
      <c r="D90" s="11" t="s">
        <v>192</v>
      </c>
      <c r="E90" s="39" t="s">
        <v>177</v>
      </c>
      <c r="F90" s="16"/>
      <c r="G90" s="66" t="s">
        <v>2</v>
      </c>
    </row>
    <row r="91" spans="1:7" s="1" customFormat="1" ht="18" customHeight="1" x14ac:dyDescent="0.2">
      <c r="A91" s="45"/>
      <c r="B91" s="7"/>
      <c r="C91" s="27" t="s">
        <v>190</v>
      </c>
      <c r="D91" s="8" t="s">
        <v>193</v>
      </c>
      <c r="E91" s="68" t="s">
        <v>195</v>
      </c>
      <c r="F91" s="16"/>
      <c r="G91" s="68" t="s">
        <v>2</v>
      </c>
    </row>
    <row r="92" spans="1:7" s="1" customFormat="1" ht="18" customHeight="1" x14ac:dyDescent="0.2">
      <c r="A92" s="45"/>
      <c r="B92" s="7"/>
      <c r="C92" s="27" t="s">
        <v>191</v>
      </c>
      <c r="D92" s="8" t="s">
        <v>194</v>
      </c>
      <c r="E92" s="68" t="s">
        <v>195</v>
      </c>
      <c r="F92" s="16"/>
      <c r="G92" s="68" t="s">
        <v>2</v>
      </c>
    </row>
    <row r="93" spans="1:7" s="1" customFormat="1" ht="18" customHeight="1" x14ac:dyDescent="0.2">
      <c r="A93" s="45"/>
      <c r="B93" s="7"/>
      <c r="C93" s="17">
        <v>58</v>
      </c>
      <c r="D93" s="4" t="s">
        <v>29</v>
      </c>
      <c r="E93" s="75" t="s">
        <v>195</v>
      </c>
      <c r="F93" s="16"/>
      <c r="G93" s="68" t="s">
        <v>2</v>
      </c>
    </row>
    <row r="94" spans="1:7" s="1" customFormat="1" ht="18" customHeight="1" x14ac:dyDescent="0.2">
      <c r="A94" s="45"/>
      <c r="B94" s="7"/>
      <c r="C94" s="17">
        <v>59</v>
      </c>
      <c r="D94" s="4" t="s">
        <v>30</v>
      </c>
      <c r="E94" s="68"/>
      <c r="F94" s="16"/>
      <c r="G94" s="68"/>
    </row>
    <row r="95" spans="1:7" s="1" customFormat="1" ht="18" customHeight="1" x14ac:dyDescent="0.2">
      <c r="A95" s="45"/>
      <c r="B95" s="7"/>
      <c r="C95" s="24">
        <v>60</v>
      </c>
      <c r="D95" s="4" t="s">
        <v>31</v>
      </c>
      <c r="E95" s="69" t="s">
        <v>177</v>
      </c>
      <c r="F95" s="16"/>
      <c r="G95" s="69" t="s">
        <v>3</v>
      </c>
    </row>
    <row r="96" spans="1:7" s="1" customFormat="1" ht="18" customHeight="1" x14ac:dyDescent="0.2">
      <c r="A96" s="45"/>
      <c r="B96" s="7"/>
      <c r="C96" s="31"/>
      <c r="D96" s="12" t="s">
        <v>131</v>
      </c>
      <c r="E96" s="78"/>
      <c r="F96" s="16"/>
      <c r="G96" s="78"/>
    </row>
    <row r="97" spans="1:7" s="1" customFormat="1" ht="18" customHeight="1" x14ac:dyDescent="0.2">
      <c r="A97" s="45"/>
      <c r="B97" s="7"/>
      <c r="C97" s="31"/>
      <c r="D97" s="52" t="s">
        <v>132</v>
      </c>
      <c r="E97" s="79"/>
      <c r="F97" s="16"/>
      <c r="G97" s="79"/>
    </row>
    <row r="98" spans="1:7" s="1" customFormat="1" ht="18" customHeight="1" x14ac:dyDescent="0.2">
      <c r="A98" s="45"/>
      <c r="B98" s="7"/>
      <c r="C98" s="17" t="s">
        <v>196</v>
      </c>
      <c r="D98" s="4" t="s">
        <v>198</v>
      </c>
      <c r="E98" s="66" t="s">
        <v>200</v>
      </c>
      <c r="F98" s="16"/>
      <c r="G98" s="66" t="s">
        <v>2</v>
      </c>
    </row>
    <row r="99" spans="1:7" s="1" customFormat="1" ht="18" customHeight="1" thickBot="1" x14ac:dyDescent="0.25">
      <c r="A99" s="45"/>
      <c r="B99" s="46"/>
      <c r="C99" s="20" t="s">
        <v>197</v>
      </c>
      <c r="D99" s="5" t="s">
        <v>199</v>
      </c>
      <c r="E99" s="73" t="s">
        <v>177</v>
      </c>
      <c r="F99" s="16"/>
      <c r="G99" s="73" t="s">
        <v>2</v>
      </c>
    </row>
    <row r="100" spans="1:7" s="1" customFormat="1" ht="18" customHeight="1" x14ac:dyDescent="0.2">
      <c r="A100" s="45"/>
      <c r="B100" s="7" t="s">
        <v>173</v>
      </c>
      <c r="C100" s="17">
        <v>62</v>
      </c>
      <c r="D100" s="4" t="s">
        <v>27</v>
      </c>
      <c r="E100" s="70"/>
      <c r="F100" s="16"/>
      <c r="G100" s="70"/>
    </row>
    <row r="101" spans="1:7" s="1" customFormat="1" ht="18" customHeight="1" thickBot="1" x14ac:dyDescent="0.25">
      <c r="A101" s="23"/>
      <c r="B101" s="47"/>
      <c r="C101" s="20">
        <v>63</v>
      </c>
      <c r="D101" s="5" t="s">
        <v>28</v>
      </c>
      <c r="E101" s="38"/>
      <c r="F101" s="15"/>
      <c r="G101" s="67"/>
    </row>
    <row r="102" spans="1:7" s="1" customFormat="1" ht="18" customHeight="1" x14ac:dyDescent="0.2">
      <c r="A102" s="45" t="s">
        <v>103</v>
      </c>
      <c r="B102" s="7" t="s">
        <v>102</v>
      </c>
      <c r="C102" s="31">
        <v>64</v>
      </c>
      <c r="D102" s="10" t="s">
        <v>38</v>
      </c>
      <c r="E102" s="65"/>
      <c r="F102" s="65" t="s">
        <v>161</v>
      </c>
      <c r="G102" s="65"/>
    </row>
    <row r="103" spans="1:7" s="1" customFormat="1" ht="18" customHeight="1" x14ac:dyDescent="0.2">
      <c r="A103" s="45" t="s">
        <v>104</v>
      </c>
      <c r="B103" s="7"/>
      <c r="C103" s="31"/>
      <c r="D103" s="12" t="s">
        <v>133</v>
      </c>
      <c r="E103" s="66"/>
      <c r="F103" s="66" t="s">
        <v>162</v>
      </c>
      <c r="G103" s="66"/>
    </row>
    <row r="104" spans="1:7" s="1" customFormat="1" ht="18" customHeight="1" x14ac:dyDescent="0.2">
      <c r="A104" s="45" t="s">
        <v>105</v>
      </c>
      <c r="B104" s="7"/>
      <c r="C104" s="31"/>
      <c r="D104" s="50" t="s">
        <v>134</v>
      </c>
      <c r="E104" s="66"/>
      <c r="F104" s="16"/>
      <c r="G104" s="66"/>
    </row>
    <row r="105" spans="1:7" s="1" customFormat="1" ht="18" customHeight="1" x14ac:dyDescent="0.2">
      <c r="A105" s="45" t="s">
        <v>142</v>
      </c>
      <c r="B105" s="7"/>
      <c r="C105" s="31"/>
      <c r="D105" s="10" t="s">
        <v>125</v>
      </c>
      <c r="E105" s="66"/>
      <c r="F105" s="16"/>
      <c r="G105" s="66"/>
    </row>
    <row r="106" spans="1:7" s="1" customFormat="1" ht="18" customHeight="1" x14ac:dyDescent="0.2">
      <c r="A106" s="45" t="s">
        <v>106</v>
      </c>
      <c r="B106" s="7"/>
      <c r="C106" s="24">
        <v>65</v>
      </c>
      <c r="D106" s="12" t="s">
        <v>138</v>
      </c>
      <c r="E106" s="68"/>
      <c r="F106" s="16"/>
      <c r="G106" s="68"/>
    </row>
    <row r="107" spans="1:7" s="1" customFormat="1" ht="18" customHeight="1" x14ac:dyDescent="0.2">
      <c r="A107" s="45" t="s">
        <v>107</v>
      </c>
      <c r="B107" s="7"/>
      <c r="C107" s="17">
        <v>66</v>
      </c>
      <c r="D107" s="4" t="s">
        <v>19</v>
      </c>
      <c r="E107" s="68"/>
      <c r="F107" s="16"/>
      <c r="G107" s="68"/>
    </row>
    <row r="108" spans="1:7" s="1" customFormat="1" ht="18" customHeight="1" x14ac:dyDescent="0.2">
      <c r="A108" s="45"/>
      <c r="B108" s="7"/>
      <c r="C108" s="24">
        <v>67</v>
      </c>
      <c r="D108" s="12" t="s">
        <v>87</v>
      </c>
      <c r="E108" s="68"/>
      <c r="F108" s="16"/>
      <c r="G108" s="68"/>
    </row>
    <row r="109" spans="1:7" s="1" customFormat="1" ht="18" customHeight="1" x14ac:dyDescent="0.2">
      <c r="A109" s="45"/>
      <c r="B109" s="7"/>
      <c r="C109" s="31"/>
      <c r="D109" s="51" t="s">
        <v>141</v>
      </c>
      <c r="E109" s="66"/>
      <c r="F109" s="16"/>
      <c r="G109" s="66"/>
    </row>
    <row r="110" spans="1:7" s="1" customFormat="1" ht="18" customHeight="1" thickBot="1" x14ac:dyDescent="0.25">
      <c r="A110" s="45"/>
      <c r="B110" s="7"/>
      <c r="C110" s="31"/>
      <c r="D110" s="10" t="s">
        <v>125</v>
      </c>
      <c r="E110" s="67"/>
      <c r="F110" s="16"/>
      <c r="G110" s="67"/>
    </row>
    <row r="111" spans="1:7" s="1" customFormat="1" ht="18" customHeight="1" thickBot="1" x14ac:dyDescent="0.25">
      <c r="A111" s="45"/>
      <c r="B111" s="19" t="s">
        <v>106</v>
      </c>
      <c r="C111" s="36">
        <v>68</v>
      </c>
      <c r="D111" s="53" t="s">
        <v>26</v>
      </c>
      <c r="E111" s="35"/>
      <c r="F111" s="16"/>
      <c r="G111" s="65"/>
    </row>
    <row r="112" spans="1:7" s="1" customFormat="1" ht="18" customHeight="1" thickBot="1" x14ac:dyDescent="0.25">
      <c r="A112" s="28"/>
      <c r="B112" s="9" t="s">
        <v>107</v>
      </c>
      <c r="C112" s="30">
        <v>69</v>
      </c>
      <c r="D112" s="13" t="s">
        <v>43</v>
      </c>
      <c r="E112" s="43"/>
      <c r="F112" s="16"/>
      <c r="G112" s="72"/>
    </row>
    <row r="113" spans="1:7" s="1" customFormat="1" ht="18" customHeight="1" thickBot="1" x14ac:dyDescent="0.25">
      <c r="A113" s="23"/>
      <c r="B113" s="9" t="s">
        <v>108</v>
      </c>
      <c r="C113" s="30">
        <v>70</v>
      </c>
      <c r="D113" s="13" t="s">
        <v>44</v>
      </c>
      <c r="E113" s="43"/>
      <c r="F113" s="15"/>
      <c r="G113" s="72"/>
    </row>
    <row r="114" spans="1:7" s="1" customFormat="1" ht="18" customHeight="1" thickBot="1" x14ac:dyDescent="0.25">
      <c r="A114" s="45" t="s">
        <v>109</v>
      </c>
      <c r="B114" s="6" t="s">
        <v>139</v>
      </c>
      <c r="C114" s="31">
        <v>71</v>
      </c>
      <c r="D114" s="10" t="s">
        <v>35</v>
      </c>
      <c r="E114" s="39"/>
      <c r="F114" s="65" t="s">
        <v>163</v>
      </c>
      <c r="G114" s="66"/>
    </row>
    <row r="115" spans="1:7" s="1" customFormat="1" ht="18" customHeight="1" x14ac:dyDescent="0.2">
      <c r="A115" s="45" t="s">
        <v>110</v>
      </c>
      <c r="B115" s="19" t="s">
        <v>174</v>
      </c>
      <c r="C115" s="36">
        <v>72</v>
      </c>
      <c r="D115" s="53" t="s">
        <v>23</v>
      </c>
      <c r="E115" s="35"/>
      <c r="F115" s="66" t="s">
        <v>201</v>
      </c>
      <c r="G115" s="65"/>
    </row>
    <row r="116" spans="1:7" s="1" customFormat="1" ht="18" customHeight="1" x14ac:dyDescent="0.2">
      <c r="A116" s="45" t="s">
        <v>111</v>
      </c>
      <c r="B116" s="6"/>
      <c r="C116" s="31"/>
      <c r="D116" s="12" t="s">
        <v>135</v>
      </c>
      <c r="E116" s="39"/>
      <c r="F116" s="16"/>
      <c r="G116" s="66"/>
    </row>
    <row r="117" spans="1:7" s="1" customFormat="1" ht="18" customHeight="1" x14ac:dyDescent="0.2">
      <c r="A117" s="45" t="s">
        <v>112</v>
      </c>
      <c r="B117" s="6"/>
      <c r="C117" s="31"/>
      <c r="D117" s="50" t="s">
        <v>136</v>
      </c>
      <c r="E117" s="39"/>
      <c r="F117" s="16"/>
      <c r="G117" s="66"/>
    </row>
    <row r="118" spans="1:7" s="1" customFormat="1" ht="18" customHeight="1" x14ac:dyDescent="0.2">
      <c r="A118" s="45" t="s">
        <v>113</v>
      </c>
      <c r="B118" s="6"/>
      <c r="C118" s="27"/>
      <c r="D118" s="10" t="s">
        <v>125</v>
      </c>
      <c r="E118" s="39"/>
      <c r="F118" s="16"/>
      <c r="G118" s="66"/>
    </row>
    <row r="119" spans="1:7" s="1" customFormat="1" ht="18" customHeight="1" x14ac:dyDescent="0.2">
      <c r="A119" s="45"/>
      <c r="B119" s="6"/>
      <c r="C119" s="31">
        <v>73</v>
      </c>
      <c r="D119" s="12" t="s">
        <v>88</v>
      </c>
      <c r="E119" s="69"/>
      <c r="F119" s="16"/>
      <c r="G119" s="69"/>
    </row>
    <row r="120" spans="1:7" s="1" customFormat="1" ht="18" customHeight="1" x14ac:dyDescent="0.2">
      <c r="A120" s="45"/>
      <c r="B120" s="6"/>
      <c r="C120" s="31"/>
      <c r="D120" s="12" t="s">
        <v>135</v>
      </c>
      <c r="E120" s="39"/>
      <c r="F120" s="16"/>
      <c r="G120" s="66"/>
    </row>
    <row r="121" spans="1:7" s="1" customFormat="1" ht="18" customHeight="1" x14ac:dyDescent="0.2">
      <c r="A121" s="45"/>
      <c r="B121" s="6"/>
      <c r="C121" s="31"/>
      <c r="D121" s="50" t="s">
        <v>136</v>
      </c>
      <c r="E121" s="39"/>
      <c r="F121" s="16"/>
      <c r="G121" s="66"/>
    </row>
    <row r="122" spans="1:7" s="1" customFormat="1" ht="18" customHeight="1" thickBot="1" x14ac:dyDescent="0.25">
      <c r="A122" s="45"/>
      <c r="B122" s="6"/>
      <c r="C122" s="31"/>
      <c r="D122" s="10" t="s">
        <v>125</v>
      </c>
      <c r="E122" s="39"/>
      <c r="F122" s="16"/>
      <c r="G122" s="66"/>
    </row>
    <row r="123" spans="1:7" s="1" customFormat="1" ht="18" customHeight="1" x14ac:dyDescent="0.2">
      <c r="A123" s="45"/>
      <c r="B123" s="19" t="s">
        <v>175</v>
      </c>
      <c r="C123" s="29">
        <v>74</v>
      </c>
      <c r="D123" s="11" t="s">
        <v>24</v>
      </c>
      <c r="E123" s="35"/>
      <c r="F123" s="16"/>
      <c r="G123" s="65"/>
    </row>
    <row r="124" spans="1:7" s="1" customFormat="1" ht="18" customHeight="1" thickBot="1" x14ac:dyDescent="0.25">
      <c r="A124" s="45"/>
      <c r="B124" s="6"/>
      <c r="C124" s="31">
        <v>75</v>
      </c>
      <c r="D124" s="10" t="s">
        <v>36</v>
      </c>
      <c r="E124" s="69"/>
      <c r="F124" s="16"/>
      <c r="G124" s="73"/>
    </row>
    <row r="125" spans="1:7" s="1" customFormat="1" ht="18" customHeight="1" thickBot="1" x14ac:dyDescent="0.25">
      <c r="A125" s="45"/>
      <c r="B125" s="22"/>
      <c r="C125" s="20">
        <v>76</v>
      </c>
      <c r="D125" s="5" t="s">
        <v>25</v>
      </c>
      <c r="E125" s="77"/>
      <c r="F125" s="16"/>
      <c r="G125" s="72"/>
    </row>
    <row r="126" spans="1:7" s="1" customFormat="1" ht="18" customHeight="1" thickBot="1" x14ac:dyDescent="0.25">
      <c r="A126" s="23"/>
      <c r="B126" s="22" t="s">
        <v>140</v>
      </c>
      <c r="C126" s="37">
        <v>77</v>
      </c>
      <c r="D126" s="18" t="s">
        <v>37</v>
      </c>
      <c r="E126" s="38"/>
      <c r="F126" s="16"/>
      <c r="G126" s="67"/>
    </row>
    <row r="127" spans="1:7" s="1" customFormat="1" ht="18" customHeight="1" thickBot="1" x14ac:dyDescent="0.25">
      <c r="A127" s="28" t="s">
        <v>114</v>
      </c>
      <c r="B127" s="9" t="s">
        <v>89</v>
      </c>
      <c r="C127" s="30">
        <v>78</v>
      </c>
      <c r="D127" s="13" t="s">
        <v>89</v>
      </c>
      <c r="E127" s="43"/>
      <c r="F127" s="16"/>
      <c r="G127" s="72"/>
    </row>
    <row r="128" spans="1:7" s="1" customFormat="1" ht="18" customHeight="1" x14ac:dyDescent="0.2">
      <c r="A128" s="49" t="s">
        <v>115</v>
      </c>
      <c r="B128" s="6" t="s">
        <v>176</v>
      </c>
      <c r="C128" s="27">
        <v>79</v>
      </c>
      <c r="D128" s="8" t="s">
        <v>20</v>
      </c>
      <c r="E128" s="39"/>
      <c r="F128" s="16"/>
      <c r="G128" s="66"/>
    </row>
    <row r="129" spans="1:7" s="1" customFormat="1" ht="18" customHeight="1" thickBot="1" x14ac:dyDescent="0.25">
      <c r="A129" s="48" t="s">
        <v>116</v>
      </c>
      <c r="B129" s="46"/>
      <c r="C129" s="20">
        <v>80</v>
      </c>
      <c r="D129" s="18" t="s">
        <v>21</v>
      </c>
      <c r="E129" s="73"/>
      <c r="F129" s="15"/>
      <c r="G129" s="73"/>
    </row>
  </sheetData>
  <customSheetViews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AD27"/>
  <sheetViews>
    <sheetView showGridLines="0" view="pageBreakPreview" zoomScaleNormal="25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A5" sqref="AA5"/>
    </sheetView>
  </sheetViews>
  <sheetFormatPr defaultColWidth="9" defaultRowHeight="13" x14ac:dyDescent="0.2"/>
  <cols>
    <col min="1" max="1" width="9" style="82"/>
    <col min="2" max="2" width="5.6328125" style="80" customWidth="1"/>
    <col min="3" max="5" width="5" style="80" customWidth="1"/>
    <col min="6" max="6" width="5.6328125" style="80" customWidth="1"/>
    <col min="7" max="9" width="5" style="80" customWidth="1"/>
    <col min="10" max="10" width="6.08984375" style="80" customWidth="1"/>
    <col min="11" max="11" width="5" style="80" customWidth="1"/>
    <col min="12" max="12" width="5.6328125" style="80" customWidth="1"/>
    <col min="13" max="13" width="5" style="80" customWidth="1"/>
    <col min="14" max="14" width="6.08984375" style="80" customWidth="1"/>
    <col min="15" max="16" width="5.6328125" style="80" customWidth="1"/>
    <col min="17" max="17" width="5" style="80" customWidth="1"/>
    <col min="18" max="19" width="5.6328125" style="80" customWidth="1"/>
    <col min="20" max="20" width="5" style="80" customWidth="1"/>
    <col min="21" max="21" width="6.08984375" style="80" customWidth="1"/>
    <col min="22" max="22" width="5.6328125" style="80" customWidth="1"/>
    <col min="23" max="23" width="5" style="80" customWidth="1"/>
    <col min="24" max="25" width="6.08984375" style="80" customWidth="1"/>
    <col min="26" max="26" width="5" style="80" customWidth="1"/>
    <col min="27" max="27" width="8.7265625" style="96" customWidth="1"/>
    <col min="28" max="16384" width="9" style="80"/>
  </cols>
  <sheetData>
    <row r="1" spans="1:30" s="238" customFormat="1" ht="14.25" customHeight="1" x14ac:dyDescent="0.2">
      <c r="A1" s="83" t="s">
        <v>289</v>
      </c>
      <c r="B1" s="237"/>
      <c r="C1" s="237"/>
      <c r="D1" s="95"/>
      <c r="E1" s="95"/>
      <c r="F1" s="95"/>
      <c r="G1" s="95"/>
      <c r="H1" s="95"/>
      <c r="I1" s="95"/>
      <c r="J1" s="130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184"/>
      <c r="X1" s="184"/>
      <c r="Y1" s="184"/>
      <c r="Z1" s="233" t="s">
        <v>345</v>
      </c>
      <c r="AA1" s="95"/>
      <c r="AB1" s="95"/>
      <c r="AC1" s="95"/>
      <c r="AD1" s="95"/>
    </row>
    <row r="2" spans="1:30" s="81" customFormat="1" ht="14.25" customHeight="1" x14ac:dyDescent="0.2">
      <c r="A2" s="86"/>
      <c r="B2" s="282" t="s">
        <v>290</v>
      </c>
      <c r="C2" s="278"/>
      <c r="D2" s="278"/>
      <c r="E2" s="278"/>
      <c r="F2" s="278"/>
      <c r="G2" s="278"/>
      <c r="H2" s="278"/>
      <c r="I2" s="279"/>
      <c r="J2" s="277" t="s">
        <v>214</v>
      </c>
      <c r="K2" s="278"/>
      <c r="L2" s="278"/>
      <c r="M2" s="278"/>
      <c r="N2" s="278"/>
      <c r="O2" s="278"/>
      <c r="P2" s="278"/>
      <c r="Q2" s="279"/>
      <c r="R2" s="263" t="s">
        <v>215</v>
      </c>
      <c r="S2" s="267" t="s">
        <v>291</v>
      </c>
      <c r="T2" s="268"/>
      <c r="U2" s="258" t="s">
        <v>217</v>
      </c>
      <c r="V2" s="263" t="s">
        <v>218</v>
      </c>
      <c r="W2" s="258" t="s">
        <v>219</v>
      </c>
      <c r="X2" s="263" t="s">
        <v>220</v>
      </c>
      <c r="Y2" s="272" t="s">
        <v>333</v>
      </c>
      <c r="Z2" s="260" t="s">
        <v>221</v>
      </c>
      <c r="AA2" s="85"/>
      <c r="AB2" s="87"/>
      <c r="AC2" s="87"/>
      <c r="AD2" s="87"/>
    </row>
    <row r="3" spans="1:30" s="81" customFormat="1" ht="14.25" customHeight="1" x14ac:dyDescent="0.2">
      <c r="A3" s="86"/>
      <c r="B3" s="283" t="s">
        <v>1</v>
      </c>
      <c r="C3" s="285" t="s">
        <v>222</v>
      </c>
      <c r="D3" s="280" t="s">
        <v>223</v>
      </c>
      <c r="E3" s="281"/>
      <c r="F3" s="258" t="s">
        <v>224</v>
      </c>
      <c r="G3" s="258" t="s">
        <v>332</v>
      </c>
      <c r="H3" s="258" t="s">
        <v>225</v>
      </c>
      <c r="I3" s="258" t="s">
        <v>211</v>
      </c>
      <c r="J3" s="287" t="s">
        <v>1</v>
      </c>
      <c r="K3" s="285" t="s">
        <v>222</v>
      </c>
      <c r="L3" s="280" t="s">
        <v>223</v>
      </c>
      <c r="M3" s="281"/>
      <c r="N3" s="258" t="s">
        <v>224</v>
      </c>
      <c r="O3" s="258" t="s">
        <v>332</v>
      </c>
      <c r="P3" s="258" t="s">
        <v>225</v>
      </c>
      <c r="Q3" s="263" t="s">
        <v>211</v>
      </c>
      <c r="R3" s="275"/>
      <c r="S3" s="269" t="s">
        <v>290</v>
      </c>
      <c r="T3" s="270" t="s">
        <v>331</v>
      </c>
      <c r="U3" s="266"/>
      <c r="V3" s="264"/>
      <c r="W3" s="266"/>
      <c r="X3" s="264"/>
      <c r="Y3" s="273"/>
      <c r="Z3" s="261"/>
      <c r="AA3" s="85"/>
      <c r="AB3" s="87"/>
      <c r="AC3" s="87"/>
      <c r="AD3" s="87"/>
    </row>
    <row r="4" spans="1:30" s="81" customFormat="1" ht="71.25" customHeight="1" x14ac:dyDescent="0.2">
      <c r="A4" s="88"/>
      <c r="B4" s="284"/>
      <c r="C4" s="286"/>
      <c r="D4" s="89" t="s">
        <v>226</v>
      </c>
      <c r="E4" s="89" t="s">
        <v>211</v>
      </c>
      <c r="F4" s="259"/>
      <c r="G4" s="259"/>
      <c r="H4" s="259"/>
      <c r="I4" s="259"/>
      <c r="J4" s="288"/>
      <c r="K4" s="289"/>
      <c r="L4" s="89" t="s">
        <v>226</v>
      </c>
      <c r="M4" s="89" t="s">
        <v>211</v>
      </c>
      <c r="N4" s="259"/>
      <c r="O4" s="259"/>
      <c r="P4" s="259"/>
      <c r="Q4" s="265"/>
      <c r="R4" s="276"/>
      <c r="S4" s="269"/>
      <c r="T4" s="271"/>
      <c r="U4" s="259"/>
      <c r="V4" s="265"/>
      <c r="W4" s="259"/>
      <c r="X4" s="265"/>
      <c r="Y4" s="274"/>
      <c r="Z4" s="262"/>
      <c r="AA4" s="85"/>
      <c r="AB4" s="87"/>
      <c r="AC4" s="87"/>
      <c r="AD4" s="87"/>
    </row>
    <row r="5" spans="1:30" s="102" customFormat="1" ht="15" customHeight="1" x14ac:dyDescent="0.2">
      <c r="A5" s="97" t="s">
        <v>212</v>
      </c>
      <c r="B5" s="98">
        <f t="shared" ref="B5:B25" si="0">IF(SUM(C5:I5)=0,"-",SUM(C5:I5))</f>
        <v>552</v>
      </c>
      <c r="C5" s="181">
        <v>15</v>
      </c>
      <c r="D5" s="181">
        <v>87</v>
      </c>
      <c r="E5" s="181">
        <v>30</v>
      </c>
      <c r="F5" s="181">
        <v>384</v>
      </c>
      <c r="G5" s="181">
        <v>3</v>
      </c>
      <c r="H5" s="181">
        <v>7</v>
      </c>
      <c r="I5" s="181">
        <v>26</v>
      </c>
      <c r="J5" s="99">
        <f t="shared" ref="J5:J25" si="1">IF(SUM(K5:Q5)=0,"-",SUM(K5:Q5))</f>
        <v>3397</v>
      </c>
      <c r="K5" s="181">
        <v>51</v>
      </c>
      <c r="L5" s="181">
        <v>288</v>
      </c>
      <c r="M5" s="181">
        <v>19</v>
      </c>
      <c r="N5" s="181">
        <v>1765</v>
      </c>
      <c r="O5" s="181">
        <v>13</v>
      </c>
      <c r="P5" s="181">
        <v>784</v>
      </c>
      <c r="Q5" s="181">
        <v>477</v>
      </c>
      <c r="R5" s="181">
        <v>278</v>
      </c>
      <c r="S5" s="106">
        <v>240</v>
      </c>
      <c r="T5" s="99">
        <v>446</v>
      </c>
      <c r="U5" s="99">
        <v>2884</v>
      </c>
      <c r="V5" s="181">
        <v>1716</v>
      </c>
      <c r="W5" s="181">
        <v>61</v>
      </c>
      <c r="X5" s="181">
        <v>4483</v>
      </c>
      <c r="Y5" s="181">
        <v>152</v>
      </c>
      <c r="Z5" s="181">
        <v>27</v>
      </c>
      <c r="AA5" s="100"/>
      <c r="AB5" s="101"/>
      <c r="AC5" s="101"/>
      <c r="AD5" s="101"/>
    </row>
    <row r="6" spans="1:30" s="105" customFormat="1" ht="15" customHeight="1" x14ac:dyDescent="0.2">
      <c r="A6" s="192" t="s">
        <v>292</v>
      </c>
      <c r="B6" s="189">
        <f>IF(SUM(C6:I6)=0,"-",SUM(C6:I6))</f>
        <v>34</v>
      </c>
      <c r="C6" s="189">
        <f>IF(SUM(C7:C25)=0,"-",SUM(C7:C25))</f>
        <v>1</v>
      </c>
      <c r="D6" s="189">
        <f t="shared" ref="D6:R6" si="2">IF(SUM(D7:D25)=0,"-",SUM(D7:D25))</f>
        <v>9</v>
      </c>
      <c r="E6" s="189">
        <f t="shared" si="2"/>
        <v>3</v>
      </c>
      <c r="F6" s="189">
        <f t="shared" si="2"/>
        <v>17</v>
      </c>
      <c r="G6" s="189">
        <f t="shared" si="2"/>
        <v>4</v>
      </c>
      <c r="H6" s="189" t="str">
        <f t="shared" si="2"/>
        <v>-</v>
      </c>
      <c r="I6" s="189" t="str">
        <f t="shared" si="2"/>
        <v>-</v>
      </c>
      <c r="J6" s="189">
        <f t="shared" si="1"/>
        <v>195</v>
      </c>
      <c r="K6" s="189">
        <f t="shared" si="2"/>
        <v>6</v>
      </c>
      <c r="L6" s="189">
        <f t="shared" si="2"/>
        <v>31</v>
      </c>
      <c r="M6" s="189">
        <f t="shared" si="2"/>
        <v>1</v>
      </c>
      <c r="N6" s="189">
        <f t="shared" si="2"/>
        <v>72</v>
      </c>
      <c r="O6" s="189">
        <f t="shared" si="2"/>
        <v>36</v>
      </c>
      <c r="P6" s="189">
        <f t="shared" si="2"/>
        <v>44</v>
      </c>
      <c r="Q6" s="189">
        <f t="shared" si="2"/>
        <v>5</v>
      </c>
      <c r="R6" s="189">
        <f t="shared" si="2"/>
        <v>19</v>
      </c>
      <c r="S6" s="189">
        <f t="shared" ref="S6:Z6" si="3">IF(SUM(S7:S25)=0,"-",SUM(S7:S25))</f>
        <v>1017</v>
      </c>
      <c r="T6" s="189">
        <f t="shared" si="3"/>
        <v>39</v>
      </c>
      <c r="U6" s="189">
        <f t="shared" si="3"/>
        <v>169</v>
      </c>
      <c r="V6" s="189">
        <f t="shared" si="3"/>
        <v>67</v>
      </c>
      <c r="W6" s="189">
        <f t="shared" si="3"/>
        <v>5</v>
      </c>
      <c r="X6" s="189">
        <f t="shared" si="3"/>
        <v>312</v>
      </c>
      <c r="Y6" s="189">
        <f>IF(SUM(Y7:Y25)=0,"-",SUM(Y7:Y25))</f>
        <v>19</v>
      </c>
      <c r="Z6" s="189">
        <f t="shared" si="3"/>
        <v>3</v>
      </c>
      <c r="AA6" s="100"/>
      <c r="AB6" s="104"/>
      <c r="AC6" s="104"/>
      <c r="AD6" s="104"/>
    </row>
    <row r="7" spans="1:30" s="105" customFormat="1" ht="15" customHeight="1" x14ac:dyDescent="0.2">
      <c r="A7" s="90" t="s">
        <v>293</v>
      </c>
      <c r="B7" s="91">
        <f t="shared" si="0"/>
        <v>19</v>
      </c>
      <c r="C7" s="103">
        <v>1</v>
      </c>
      <c r="D7" s="103" t="s">
        <v>178</v>
      </c>
      <c r="E7" s="103">
        <v>2</v>
      </c>
      <c r="F7" s="103">
        <v>13</v>
      </c>
      <c r="G7" s="103">
        <v>3</v>
      </c>
      <c r="H7" s="103" t="s">
        <v>178</v>
      </c>
      <c r="I7" s="103" t="s">
        <v>178</v>
      </c>
      <c r="J7" s="103">
        <f>IF(SUM(K7:Q7)=0,"-",SUM(K7:Q7))</f>
        <v>103</v>
      </c>
      <c r="K7" s="103">
        <v>5</v>
      </c>
      <c r="L7" s="103">
        <v>3</v>
      </c>
      <c r="M7" s="103">
        <v>1</v>
      </c>
      <c r="N7" s="103">
        <v>45</v>
      </c>
      <c r="O7" s="103">
        <v>13</v>
      </c>
      <c r="P7" s="103">
        <v>31</v>
      </c>
      <c r="Q7" s="103">
        <v>5</v>
      </c>
      <c r="R7" s="103">
        <v>8</v>
      </c>
      <c r="S7" s="103">
        <v>656</v>
      </c>
      <c r="T7" s="103" t="s">
        <v>178</v>
      </c>
      <c r="U7" s="103">
        <v>96</v>
      </c>
      <c r="V7" s="103">
        <v>48</v>
      </c>
      <c r="W7" s="103">
        <v>3</v>
      </c>
      <c r="X7" s="103">
        <v>179</v>
      </c>
      <c r="Y7" s="103">
        <v>1</v>
      </c>
      <c r="Z7" s="103">
        <v>3</v>
      </c>
      <c r="AA7" s="100"/>
      <c r="AB7" s="104"/>
      <c r="AC7" s="104"/>
      <c r="AD7" s="104"/>
    </row>
    <row r="8" spans="1:30" s="105" customFormat="1" ht="15" customHeight="1" x14ac:dyDescent="0.2">
      <c r="A8" s="90" t="s">
        <v>294</v>
      </c>
      <c r="B8" s="91">
        <f t="shared" si="0"/>
        <v>4</v>
      </c>
      <c r="C8" s="103" t="s">
        <v>178</v>
      </c>
      <c r="D8" s="103">
        <v>1</v>
      </c>
      <c r="E8" s="103" t="s">
        <v>178</v>
      </c>
      <c r="F8" s="103">
        <v>2</v>
      </c>
      <c r="G8" s="103">
        <v>1</v>
      </c>
      <c r="H8" s="103" t="s">
        <v>178</v>
      </c>
      <c r="I8" s="103" t="s">
        <v>178</v>
      </c>
      <c r="J8" s="103">
        <f t="shared" si="1"/>
        <v>19</v>
      </c>
      <c r="K8" s="103" t="s">
        <v>178</v>
      </c>
      <c r="L8" s="103">
        <v>1</v>
      </c>
      <c r="M8" s="103" t="s">
        <v>178</v>
      </c>
      <c r="N8" s="103">
        <v>9</v>
      </c>
      <c r="O8" s="103">
        <v>4</v>
      </c>
      <c r="P8" s="103">
        <v>5</v>
      </c>
      <c r="Q8" s="103" t="s">
        <v>178</v>
      </c>
      <c r="R8" s="103">
        <v>2</v>
      </c>
      <c r="S8" s="103">
        <v>228</v>
      </c>
      <c r="T8" s="103" t="s">
        <v>178</v>
      </c>
      <c r="U8" s="103">
        <v>18</v>
      </c>
      <c r="V8" s="103">
        <v>11</v>
      </c>
      <c r="W8" s="103">
        <v>1</v>
      </c>
      <c r="X8" s="103">
        <v>35</v>
      </c>
      <c r="Y8" s="103">
        <v>1</v>
      </c>
      <c r="Z8" s="103" t="s">
        <v>178</v>
      </c>
      <c r="AA8" s="100"/>
      <c r="AB8" s="104"/>
      <c r="AC8" s="104"/>
      <c r="AD8" s="104"/>
    </row>
    <row r="9" spans="1:30" s="105" customFormat="1" ht="15" customHeight="1" x14ac:dyDescent="0.2">
      <c r="A9" s="90" t="s">
        <v>295</v>
      </c>
      <c r="B9" s="103">
        <f t="shared" si="0"/>
        <v>1</v>
      </c>
      <c r="C9" s="103" t="s">
        <v>178</v>
      </c>
      <c r="D9" s="103">
        <v>1</v>
      </c>
      <c r="E9" s="103" t="s">
        <v>178</v>
      </c>
      <c r="F9" s="103" t="s">
        <v>178</v>
      </c>
      <c r="G9" s="103" t="s">
        <v>178</v>
      </c>
      <c r="H9" s="103" t="s">
        <v>178</v>
      </c>
      <c r="I9" s="103" t="s">
        <v>178</v>
      </c>
      <c r="J9" s="103">
        <f t="shared" si="1"/>
        <v>2</v>
      </c>
      <c r="K9" s="103" t="s">
        <v>178</v>
      </c>
      <c r="L9" s="103">
        <v>2</v>
      </c>
      <c r="M9" s="103" t="s">
        <v>178</v>
      </c>
      <c r="N9" s="103" t="s">
        <v>178</v>
      </c>
      <c r="O9" s="103" t="s">
        <v>178</v>
      </c>
      <c r="P9" s="103" t="s">
        <v>178</v>
      </c>
      <c r="Q9" s="103" t="s">
        <v>178</v>
      </c>
      <c r="R9" s="103">
        <v>1</v>
      </c>
      <c r="S9" s="103" t="s">
        <v>178</v>
      </c>
      <c r="T9" s="103" t="s">
        <v>178</v>
      </c>
      <c r="U9" s="103">
        <v>3</v>
      </c>
      <c r="V9" s="103" t="s">
        <v>178</v>
      </c>
      <c r="W9" s="103" t="s">
        <v>178</v>
      </c>
      <c r="X9" s="103">
        <v>4</v>
      </c>
      <c r="Y9" s="103">
        <v>1</v>
      </c>
      <c r="Z9" s="103" t="s">
        <v>178</v>
      </c>
      <c r="AA9" s="100"/>
      <c r="AB9" s="104"/>
      <c r="AC9" s="104"/>
      <c r="AD9" s="104"/>
    </row>
    <row r="10" spans="1:30" s="105" customFormat="1" ht="15" customHeight="1" x14ac:dyDescent="0.2">
      <c r="A10" s="90" t="s">
        <v>296</v>
      </c>
      <c r="B10" s="91" t="str">
        <f t="shared" si="0"/>
        <v>-</v>
      </c>
      <c r="C10" s="103" t="s">
        <v>178</v>
      </c>
      <c r="D10" s="103" t="s">
        <v>178</v>
      </c>
      <c r="E10" s="103" t="s">
        <v>178</v>
      </c>
      <c r="F10" s="103" t="s">
        <v>178</v>
      </c>
      <c r="G10" s="103" t="s">
        <v>178</v>
      </c>
      <c r="H10" s="103" t="s">
        <v>178</v>
      </c>
      <c r="I10" s="103" t="s">
        <v>178</v>
      </c>
      <c r="J10" s="103">
        <f t="shared" si="1"/>
        <v>3</v>
      </c>
      <c r="K10" s="103" t="s">
        <v>178</v>
      </c>
      <c r="L10" s="103" t="s">
        <v>178</v>
      </c>
      <c r="M10" s="103" t="s">
        <v>178</v>
      </c>
      <c r="N10" s="103">
        <v>1</v>
      </c>
      <c r="O10" s="103">
        <v>1</v>
      </c>
      <c r="P10" s="103">
        <v>1</v>
      </c>
      <c r="Q10" s="103" t="s">
        <v>178</v>
      </c>
      <c r="R10" s="103" t="s">
        <v>178</v>
      </c>
      <c r="S10" s="103" t="s">
        <v>178</v>
      </c>
      <c r="T10" s="103" t="s">
        <v>178</v>
      </c>
      <c r="U10" s="103">
        <v>2</v>
      </c>
      <c r="V10" s="103" t="s">
        <v>178</v>
      </c>
      <c r="W10" s="103" t="s">
        <v>178</v>
      </c>
      <c r="X10" s="103">
        <v>6</v>
      </c>
      <c r="Y10" s="103">
        <v>1</v>
      </c>
      <c r="Z10" s="103" t="s">
        <v>178</v>
      </c>
      <c r="AA10" s="100"/>
      <c r="AB10" s="104"/>
      <c r="AC10" s="104"/>
      <c r="AD10" s="104"/>
    </row>
    <row r="11" spans="1:30" s="105" customFormat="1" ht="15" customHeight="1" x14ac:dyDescent="0.2">
      <c r="A11" s="90" t="s">
        <v>297</v>
      </c>
      <c r="B11" s="91">
        <f t="shared" si="0"/>
        <v>1</v>
      </c>
      <c r="C11" s="103" t="s">
        <v>178</v>
      </c>
      <c r="D11" s="103">
        <v>1</v>
      </c>
      <c r="E11" s="103" t="s">
        <v>178</v>
      </c>
      <c r="F11" s="103" t="s">
        <v>178</v>
      </c>
      <c r="G11" s="103" t="s">
        <v>178</v>
      </c>
      <c r="H11" s="103" t="s">
        <v>178</v>
      </c>
      <c r="I11" s="103" t="s">
        <v>178</v>
      </c>
      <c r="J11" s="103">
        <f t="shared" si="1"/>
        <v>3</v>
      </c>
      <c r="K11" s="103">
        <v>1</v>
      </c>
      <c r="L11" s="103" t="s">
        <v>178</v>
      </c>
      <c r="M11" s="103" t="s">
        <v>178</v>
      </c>
      <c r="N11" s="103" t="s">
        <v>178</v>
      </c>
      <c r="O11" s="103">
        <v>1</v>
      </c>
      <c r="P11" s="103">
        <v>1</v>
      </c>
      <c r="Q11" s="103" t="s">
        <v>178</v>
      </c>
      <c r="R11" s="103">
        <v>1</v>
      </c>
      <c r="S11" s="103">
        <v>27</v>
      </c>
      <c r="T11" s="103" t="s">
        <v>178</v>
      </c>
      <c r="U11" s="103">
        <v>1</v>
      </c>
      <c r="V11" s="103">
        <v>1</v>
      </c>
      <c r="W11" s="103" t="s">
        <v>178</v>
      </c>
      <c r="X11" s="103">
        <v>3</v>
      </c>
      <c r="Y11" s="103">
        <v>1</v>
      </c>
      <c r="Z11" s="103" t="s">
        <v>178</v>
      </c>
      <c r="AA11" s="100"/>
      <c r="AB11" s="104"/>
      <c r="AC11" s="104"/>
      <c r="AD11" s="104"/>
    </row>
    <row r="12" spans="1:30" s="105" customFormat="1" ht="15" customHeight="1" x14ac:dyDescent="0.2">
      <c r="A12" s="90" t="s">
        <v>298</v>
      </c>
      <c r="B12" s="103" t="str">
        <f t="shared" si="0"/>
        <v>-</v>
      </c>
      <c r="C12" s="103" t="s">
        <v>178</v>
      </c>
      <c r="D12" s="103" t="s">
        <v>178</v>
      </c>
      <c r="E12" s="103" t="s">
        <v>178</v>
      </c>
      <c r="F12" s="103" t="s">
        <v>178</v>
      </c>
      <c r="G12" s="103" t="s">
        <v>178</v>
      </c>
      <c r="H12" s="103" t="s">
        <v>178</v>
      </c>
      <c r="I12" s="103" t="s">
        <v>178</v>
      </c>
      <c r="J12" s="103">
        <f t="shared" si="1"/>
        <v>6</v>
      </c>
      <c r="K12" s="103" t="s">
        <v>178</v>
      </c>
      <c r="L12" s="103" t="s">
        <v>178</v>
      </c>
      <c r="M12" s="103" t="s">
        <v>178</v>
      </c>
      <c r="N12" s="103">
        <v>2</v>
      </c>
      <c r="O12" s="103">
        <v>4</v>
      </c>
      <c r="P12" s="103" t="s">
        <v>178</v>
      </c>
      <c r="Q12" s="103" t="s">
        <v>178</v>
      </c>
      <c r="R12" s="103" t="s">
        <v>178</v>
      </c>
      <c r="S12" s="103" t="s">
        <v>178</v>
      </c>
      <c r="T12" s="103" t="s">
        <v>178</v>
      </c>
      <c r="U12" s="103">
        <v>5</v>
      </c>
      <c r="V12" s="103" t="s">
        <v>178</v>
      </c>
      <c r="W12" s="103" t="s">
        <v>178</v>
      </c>
      <c r="X12" s="103">
        <v>3</v>
      </c>
      <c r="Y12" s="103">
        <v>1</v>
      </c>
      <c r="Z12" s="103" t="s">
        <v>178</v>
      </c>
      <c r="AA12" s="100"/>
      <c r="AB12" s="104"/>
      <c r="AC12" s="104"/>
      <c r="AD12" s="104"/>
    </row>
    <row r="13" spans="1:30" s="105" customFormat="1" ht="15" customHeight="1" x14ac:dyDescent="0.2">
      <c r="A13" s="90" t="s">
        <v>299</v>
      </c>
      <c r="B13" s="91">
        <f t="shared" si="0"/>
        <v>2</v>
      </c>
      <c r="C13" s="103" t="s">
        <v>178</v>
      </c>
      <c r="D13" s="103" t="s">
        <v>178</v>
      </c>
      <c r="E13" s="103">
        <v>1</v>
      </c>
      <c r="F13" s="103">
        <v>1</v>
      </c>
      <c r="G13" s="103" t="s">
        <v>178</v>
      </c>
      <c r="H13" s="103" t="s">
        <v>178</v>
      </c>
      <c r="I13" s="103" t="s">
        <v>178</v>
      </c>
      <c r="J13" s="103">
        <f t="shared" si="1"/>
        <v>4</v>
      </c>
      <c r="K13" s="103" t="s">
        <v>178</v>
      </c>
      <c r="L13" s="103" t="s">
        <v>178</v>
      </c>
      <c r="M13" s="103" t="s">
        <v>178</v>
      </c>
      <c r="N13" s="103">
        <v>3</v>
      </c>
      <c r="O13" s="103">
        <v>1</v>
      </c>
      <c r="P13" s="103" t="s">
        <v>178</v>
      </c>
      <c r="Q13" s="103" t="s">
        <v>178</v>
      </c>
      <c r="R13" s="103">
        <v>1</v>
      </c>
      <c r="S13" s="103">
        <v>48</v>
      </c>
      <c r="T13" s="103" t="s">
        <v>178</v>
      </c>
      <c r="U13" s="103">
        <v>3</v>
      </c>
      <c r="V13" s="103" t="s">
        <v>178</v>
      </c>
      <c r="W13" s="103" t="s">
        <v>178</v>
      </c>
      <c r="X13" s="103">
        <v>5</v>
      </c>
      <c r="Y13" s="103">
        <v>1</v>
      </c>
      <c r="Z13" s="103" t="s">
        <v>178</v>
      </c>
      <c r="AA13" s="100"/>
      <c r="AB13" s="104"/>
      <c r="AC13" s="104"/>
      <c r="AD13" s="104"/>
    </row>
    <row r="14" spans="1:30" s="105" customFormat="1" ht="15" customHeight="1" x14ac:dyDescent="0.2">
      <c r="A14" s="90" t="s">
        <v>300</v>
      </c>
      <c r="B14" s="91">
        <f t="shared" si="0"/>
        <v>1</v>
      </c>
      <c r="C14" s="103" t="s">
        <v>178</v>
      </c>
      <c r="D14" s="103">
        <v>1</v>
      </c>
      <c r="E14" s="103" t="s">
        <v>178</v>
      </c>
      <c r="F14" s="103" t="s">
        <v>178</v>
      </c>
      <c r="G14" s="103" t="s">
        <v>178</v>
      </c>
      <c r="H14" s="103" t="s">
        <v>178</v>
      </c>
      <c r="I14" s="103" t="s">
        <v>178</v>
      </c>
      <c r="J14" s="103">
        <f t="shared" si="1"/>
        <v>4</v>
      </c>
      <c r="K14" s="103" t="s">
        <v>178</v>
      </c>
      <c r="L14" s="103" t="s">
        <v>178</v>
      </c>
      <c r="M14" s="103" t="s">
        <v>178</v>
      </c>
      <c r="N14" s="103">
        <v>3</v>
      </c>
      <c r="O14" s="103">
        <v>1</v>
      </c>
      <c r="P14" s="103" t="s">
        <v>178</v>
      </c>
      <c r="Q14" s="103" t="s">
        <v>178</v>
      </c>
      <c r="R14" s="103">
        <v>1</v>
      </c>
      <c r="S14" s="103" t="s">
        <v>178</v>
      </c>
      <c r="T14" s="103" t="s">
        <v>178</v>
      </c>
      <c r="U14" s="103">
        <v>9</v>
      </c>
      <c r="V14" s="103">
        <v>3</v>
      </c>
      <c r="W14" s="103">
        <v>1</v>
      </c>
      <c r="X14" s="103">
        <v>7</v>
      </c>
      <c r="Y14" s="103">
        <v>1</v>
      </c>
      <c r="Z14" s="103" t="s">
        <v>178</v>
      </c>
      <c r="AA14" s="100"/>
      <c r="AB14" s="104"/>
      <c r="AC14" s="104"/>
      <c r="AD14" s="104"/>
    </row>
    <row r="15" spans="1:30" s="105" customFormat="1" ht="15" customHeight="1" x14ac:dyDescent="0.2">
      <c r="A15" s="90" t="s">
        <v>301</v>
      </c>
      <c r="B15" s="103" t="str">
        <f t="shared" si="0"/>
        <v>-</v>
      </c>
      <c r="C15" s="103" t="s">
        <v>178</v>
      </c>
      <c r="D15" s="103" t="s">
        <v>178</v>
      </c>
      <c r="E15" s="103" t="s">
        <v>178</v>
      </c>
      <c r="F15" s="103" t="s">
        <v>178</v>
      </c>
      <c r="G15" s="103" t="s">
        <v>178</v>
      </c>
      <c r="H15" s="103" t="s">
        <v>178</v>
      </c>
      <c r="I15" s="103" t="s">
        <v>178</v>
      </c>
      <c r="J15" s="103">
        <f t="shared" si="1"/>
        <v>3</v>
      </c>
      <c r="K15" s="103" t="s">
        <v>178</v>
      </c>
      <c r="L15" s="103">
        <v>2</v>
      </c>
      <c r="M15" s="103" t="s">
        <v>178</v>
      </c>
      <c r="N15" s="103" t="s">
        <v>178</v>
      </c>
      <c r="O15" s="103">
        <v>1</v>
      </c>
      <c r="P15" s="103" t="s">
        <v>178</v>
      </c>
      <c r="Q15" s="103" t="s">
        <v>178</v>
      </c>
      <c r="R15" s="103" t="s">
        <v>178</v>
      </c>
      <c r="S15" s="103" t="s">
        <v>178</v>
      </c>
      <c r="T15" s="103">
        <v>12</v>
      </c>
      <c r="U15" s="103">
        <v>2</v>
      </c>
      <c r="V15" s="103" t="s">
        <v>178</v>
      </c>
      <c r="W15" s="103" t="s">
        <v>178</v>
      </c>
      <c r="X15" s="103">
        <v>5</v>
      </c>
      <c r="Y15" s="103">
        <v>1</v>
      </c>
      <c r="Z15" s="103" t="s">
        <v>178</v>
      </c>
      <c r="AA15" s="100"/>
      <c r="AB15" s="104"/>
      <c r="AC15" s="104"/>
      <c r="AD15" s="104"/>
    </row>
    <row r="16" spans="1:30" s="105" customFormat="1" ht="15" customHeight="1" x14ac:dyDescent="0.2">
      <c r="A16" s="90" t="s">
        <v>302</v>
      </c>
      <c r="B16" s="91" t="str">
        <f t="shared" si="0"/>
        <v>-</v>
      </c>
      <c r="C16" s="103" t="s">
        <v>178</v>
      </c>
      <c r="D16" s="103" t="s">
        <v>178</v>
      </c>
      <c r="E16" s="103" t="s">
        <v>178</v>
      </c>
      <c r="F16" s="103" t="s">
        <v>178</v>
      </c>
      <c r="G16" s="103" t="s">
        <v>178</v>
      </c>
      <c r="H16" s="103" t="s">
        <v>178</v>
      </c>
      <c r="I16" s="103" t="s">
        <v>178</v>
      </c>
      <c r="J16" s="103">
        <f t="shared" si="1"/>
        <v>2</v>
      </c>
      <c r="K16" s="103" t="s">
        <v>178</v>
      </c>
      <c r="L16" s="103">
        <v>1</v>
      </c>
      <c r="M16" s="103" t="s">
        <v>178</v>
      </c>
      <c r="N16" s="103" t="s">
        <v>178</v>
      </c>
      <c r="O16" s="103">
        <v>1</v>
      </c>
      <c r="P16" s="103" t="s">
        <v>178</v>
      </c>
      <c r="Q16" s="103" t="s">
        <v>178</v>
      </c>
      <c r="R16" s="103" t="s">
        <v>178</v>
      </c>
      <c r="S16" s="103" t="s">
        <v>178</v>
      </c>
      <c r="T16" s="103" t="s">
        <v>178</v>
      </c>
      <c r="U16" s="103">
        <v>1</v>
      </c>
      <c r="V16" s="103" t="s">
        <v>178</v>
      </c>
      <c r="W16" s="103" t="s">
        <v>178</v>
      </c>
      <c r="X16" s="103">
        <v>1</v>
      </c>
      <c r="Y16" s="103">
        <v>1</v>
      </c>
      <c r="Z16" s="103" t="s">
        <v>178</v>
      </c>
      <c r="AA16" s="100"/>
      <c r="AB16" s="104"/>
      <c r="AC16" s="104"/>
      <c r="AD16" s="104"/>
    </row>
    <row r="17" spans="1:30" s="105" customFormat="1" ht="15" customHeight="1" x14ac:dyDescent="0.2">
      <c r="A17" s="90" t="s">
        <v>303</v>
      </c>
      <c r="B17" s="91">
        <f t="shared" si="0"/>
        <v>1</v>
      </c>
      <c r="C17" s="103" t="s">
        <v>178</v>
      </c>
      <c r="D17" s="103">
        <v>1</v>
      </c>
      <c r="E17" s="103" t="s">
        <v>178</v>
      </c>
      <c r="F17" s="103" t="s">
        <v>178</v>
      </c>
      <c r="G17" s="103" t="s">
        <v>178</v>
      </c>
      <c r="H17" s="103" t="s">
        <v>178</v>
      </c>
      <c r="I17" s="103" t="s">
        <v>178</v>
      </c>
      <c r="J17" s="103">
        <f t="shared" si="1"/>
        <v>3</v>
      </c>
      <c r="K17" s="103" t="s">
        <v>178</v>
      </c>
      <c r="L17" s="103">
        <v>1</v>
      </c>
      <c r="M17" s="103" t="s">
        <v>178</v>
      </c>
      <c r="N17" s="103">
        <v>2</v>
      </c>
      <c r="O17" s="103" t="s">
        <v>178</v>
      </c>
      <c r="P17" s="103" t="s">
        <v>178</v>
      </c>
      <c r="Q17" s="103" t="s">
        <v>178</v>
      </c>
      <c r="R17" s="103">
        <v>1</v>
      </c>
      <c r="S17" s="103" t="s">
        <v>178</v>
      </c>
      <c r="T17" s="103">
        <v>17</v>
      </c>
      <c r="U17" s="103">
        <v>2</v>
      </c>
      <c r="V17" s="103" t="s">
        <v>178</v>
      </c>
      <c r="W17" s="103" t="s">
        <v>178</v>
      </c>
      <c r="X17" s="103">
        <v>3</v>
      </c>
      <c r="Y17" s="103">
        <v>1</v>
      </c>
      <c r="Z17" s="103" t="s">
        <v>178</v>
      </c>
      <c r="AA17" s="100"/>
      <c r="AB17" s="104"/>
      <c r="AC17" s="104"/>
      <c r="AD17" s="104"/>
    </row>
    <row r="18" spans="1:30" s="105" customFormat="1" ht="15" customHeight="1" x14ac:dyDescent="0.2">
      <c r="A18" s="90" t="s">
        <v>304</v>
      </c>
      <c r="B18" s="103">
        <f t="shared" si="0"/>
        <v>1</v>
      </c>
      <c r="C18" s="103" t="s">
        <v>178</v>
      </c>
      <c r="D18" s="103">
        <v>1</v>
      </c>
      <c r="E18" s="103" t="s">
        <v>178</v>
      </c>
      <c r="F18" s="103" t="s">
        <v>178</v>
      </c>
      <c r="G18" s="103" t="s">
        <v>178</v>
      </c>
      <c r="H18" s="103" t="s">
        <v>178</v>
      </c>
      <c r="I18" s="103" t="s">
        <v>178</v>
      </c>
      <c r="J18" s="103">
        <f t="shared" si="1"/>
        <v>5</v>
      </c>
      <c r="K18" s="103" t="s">
        <v>178</v>
      </c>
      <c r="L18" s="103">
        <v>3</v>
      </c>
      <c r="M18" s="103" t="s">
        <v>178</v>
      </c>
      <c r="N18" s="103">
        <v>1</v>
      </c>
      <c r="O18" s="103" t="s">
        <v>178</v>
      </c>
      <c r="P18" s="103">
        <v>1</v>
      </c>
      <c r="Q18" s="103" t="s">
        <v>178</v>
      </c>
      <c r="R18" s="103">
        <v>1</v>
      </c>
      <c r="S18" s="103" t="s">
        <v>178</v>
      </c>
      <c r="T18" s="103" t="s">
        <v>178</v>
      </c>
      <c r="U18" s="103">
        <v>3</v>
      </c>
      <c r="V18" s="103" t="s">
        <v>178</v>
      </c>
      <c r="W18" s="103" t="s">
        <v>178</v>
      </c>
      <c r="X18" s="103">
        <v>4</v>
      </c>
      <c r="Y18" s="103">
        <v>1</v>
      </c>
      <c r="Z18" s="103" t="s">
        <v>178</v>
      </c>
      <c r="AA18" s="100"/>
      <c r="AB18" s="104"/>
      <c r="AC18" s="104"/>
      <c r="AD18" s="104"/>
    </row>
    <row r="19" spans="1:30" s="105" customFormat="1" ht="15" customHeight="1" x14ac:dyDescent="0.2">
      <c r="A19" s="90" t="s">
        <v>305</v>
      </c>
      <c r="B19" s="91">
        <f t="shared" si="0"/>
        <v>1</v>
      </c>
      <c r="C19" s="103" t="s">
        <v>178</v>
      </c>
      <c r="D19" s="103" t="s">
        <v>178</v>
      </c>
      <c r="E19" s="103" t="s">
        <v>178</v>
      </c>
      <c r="F19" s="103">
        <v>1</v>
      </c>
      <c r="G19" s="103" t="s">
        <v>178</v>
      </c>
      <c r="H19" s="103" t="s">
        <v>178</v>
      </c>
      <c r="I19" s="103" t="s">
        <v>178</v>
      </c>
      <c r="J19" s="103">
        <f t="shared" si="1"/>
        <v>14</v>
      </c>
      <c r="K19" s="103" t="s">
        <v>178</v>
      </c>
      <c r="L19" s="103">
        <v>6</v>
      </c>
      <c r="M19" s="103" t="s">
        <v>178</v>
      </c>
      <c r="N19" s="103">
        <v>1</v>
      </c>
      <c r="O19" s="103">
        <v>3</v>
      </c>
      <c r="P19" s="103">
        <v>4</v>
      </c>
      <c r="Q19" s="103" t="s">
        <v>178</v>
      </c>
      <c r="R19" s="103" t="s">
        <v>178</v>
      </c>
      <c r="S19" s="103">
        <v>58</v>
      </c>
      <c r="T19" s="103" t="s">
        <v>178</v>
      </c>
      <c r="U19" s="103">
        <v>11</v>
      </c>
      <c r="V19" s="103">
        <v>2</v>
      </c>
      <c r="W19" s="103" t="s">
        <v>178</v>
      </c>
      <c r="X19" s="103">
        <v>25</v>
      </c>
      <c r="Y19" s="103">
        <v>1</v>
      </c>
      <c r="Z19" s="103" t="s">
        <v>178</v>
      </c>
      <c r="AA19" s="100"/>
      <c r="AB19" s="104"/>
      <c r="AC19" s="104"/>
      <c r="AD19" s="104"/>
    </row>
    <row r="20" spans="1:30" s="105" customFormat="1" ht="15" customHeight="1" x14ac:dyDescent="0.2">
      <c r="A20" s="90" t="s">
        <v>306</v>
      </c>
      <c r="B20" s="91">
        <f t="shared" si="0"/>
        <v>1</v>
      </c>
      <c r="C20" s="103" t="s">
        <v>178</v>
      </c>
      <c r="D20" s="103">
        <v>1</v>
      </c>
      <c r="E20" s="103" t="s">
        <v>178</v>
      </c>
      <c r="F20" s="103" t="s">
        <v>178</v>
      </c>
      <c r="G20" s="103" t="s">
        <v>178</v>
      </c>
      <c r="H20" s="103" t="s">
        <v>178</v>
      </c>
      <c r="I20" s="103" t="s">
        <v>178</v>
      </c>
      <c r="J20" s="103">
        <f t="shared" si="1"/>
        <v>6</v>
      </c>
      <c r="K20" s="103" t="s">
        <v>178</v>
      </c>
      <c r="L20" s="103">
        <v>2</v>
      </c>
      <c r="M20" s="103" t="s">
        <v>178</v>
      </c>
      <c r="N20" s="103">
        <v>2</v>
      </c>
      <c r="O20" s="103">
        <v>1</v>
      </c>
      <c r="P20" s="103">
        <v>1</v>
      </c>
      <c r="Q20" s="103" t="s">
        <v>178</v>
      </c>
      <c r="R20" s="103">
        <v>1</v>
      </c>
      <c r="S20" s="103" t="s">
        <v>178</v>
      </c>
      <c r="T20" s="103" t="s">
        <v>178</v>
      </c>
      <c r="U20" s="103">
        <v>4</v>
      </c>
      <c r="V20" s="103">
        <v>2</v>
      </c>
      <c r="W20" s="103" t="s">
        <v>178</v>
      </c>
      <c r="X20" s="103">
        <v>4</v>
      </c>
      <c r="Y20" s="103">
        <v>1</v>
      </c>
      <c r="Z20" s="103" t="s">
        <v>178</v>
      </c>
      <c r="AA20" s="100"/>
      <c r="AB20" s="104"/>
      <c r="AC20" s="104"/>
      <c r="AD20" s="104"/>
    </row>
    <row r="21" spans="1:30" s="105" customFormat="1" ht="15" customHeight="1" x14ac:dyDescent="0.2">
      <c r="A21" s="90" t="s">
        <v>307</v>
      </c>
      <c r="B21" s="103" t="str">
        <f t="shared" si="0"/>
        <v>-</v>
      </c>
      <c r="C21" s="103" t="s">
        <v>178</v>
      </c>
      <c r="D21" s="103" t="s">
        <v>178</v>
      </c>
      <c r="E21" s="103" t="s">
        <v>178</v>
      </c>
      <c r="F21" s="103" t="s">
        <v>178</v>
      </c>
      <c r="G21" s="103" t="s">
        <v>178</v>
      </c>
      <c r="H21" s="103" t="s">
        <v>178</v>
      </c>
      <c r="I21" s="103" t="s">
        <v>178</v>
      </c>
      <c r="J21" s="103">
        <f t="shared" si="1"/>
        <v>4</v>
      </c>
      <c r="K21" s="103" t="s">
        <v>178</v>
      </c>
      <c r="L21" s="103">
        <v>3</v>
      </c>
      <c r="M21" s="103" t="s">
        <v>178</v>
      </c>
      <c r="N21" s="103" t="s">
        <v>178</v>
      </c>
      <c r="O21" s="103">
        <v>1</v>
      </c>
      <c r="P21" s="103" t="s">
        <v>178</v>
      </c>
      <c r="Q21" s="103" t="s">
        <v>178</v>
      </c>
      <c r="R21" s="103" t="s">
        <v>178</v>
      </c>
      <c r="S21" s="103" t="s">
        <v>178</v>
      </c>
      <c r="T21" s="103" t="s">
        <v>178</v>
      </c>
      <c r="U21" s="103">
        <v>1</v>
      </c>
      <c r="V21" s="103" t="s">
        <v>178</v>
      </c>
      <c r="W21" s="103" t="s">
        <v>178</v>
      </c>
      <c r="X21" s="103">
        <v>1</v>
      </c>
      <c r="Y21" s="103">
        <v>1</v>
      </c>
      <c r="Z21" s="103" t="s">
        <v>178</v>
      </c>
      <c r="AA21" s="100"/>
      <c r="AB21" s="104"/>
      <c r="AC21" s="104"/>
      <c r="AD21" s="104"/>
    </row>
    <row r="22" spans="1:30" s="105" customFormat="1" ht="15" customHeight="1" x14ac:dyDescent="0.2">
      <c r="A22" s="90" t="s">
        <v>308</v>
      </c>
      <c r="B22" s="91">
        <f t="shared" si="0"/>
        <v>1</v>
      </c>
      <c r="C22" s="103" t="s">
        <v>178</v>
      </c>
      <c r="D22" s="103">
        <v>1</v>
      </c>
      <c r="E22" s="103" t="s">
        <v>178</v>
      </c>
      <c r="F22" s="103" t="s">
        <v>178</v>
      </c>
      <c r="G22" s="103" t="s">
        <v>178</v>
      </c>
      <c r="H22" s="103" t="s">
        <v>178</v>
      </c>
      <c r="I22" s="103" t="s">
        <v>178</v>
      </c>
      <c r="J22" s="103">
        <f t="shared" si="1"/>
        <v>3</v>
      </c>
      <c r="K22" s="103" t="s">
        <v>178</v>
      </c>
      <c r="L22" s="103">
        <v>2</v>
      </c>
      <c r="M22" s="103" t="s">
        <v>178</v>
      </c>
      <c r="N22" s="103">
        <v>1</v>
      </c>
      <c r="O22" s="103" t="s">
        <v>178</v>
      </c>
      <c r="P22" s="103" t="s">
        <v>178</v>
      </c>
      <c r="Q22" s="103" t="s">
        <v>178</v>
      </c>
      <c r="R22" s="103">
        <v>1</v>
      </c>
      <c r="S22" s="103" t="s">
        <v>178</v>
      </c>
      <c r="T22" s="103" t="s">
        <v>178</v>
      </c>
      <c r="U22" s="103">
        <v>4</v>
      </c>
      <c r="V22" s="103" t="s">
        <v>178</v>
      </c>
      <c r="W22" s="103" t="s">
        <v>178</v>
      </c>
      <c r="X22" s="103">
        <v>11</v>
      </c>
      <c r="Y22" s="103">
        <v>1</v>
      </c>
      <c r="Z22" s="103" t="s">
        <v>178</v>
      </c>
      <c r="AA22" s="100"/>
      <c r="AB22" s="104"/>
      <c r="AC22" s="104"/>
      <c r="AD22" s="104"/>
    </row>
    <row r="23" spans="1:30" s="105" customFormat="1" ht="15" customHeight="1" x14ac:dyDescent="0.2">
      <c r="A23" s="90" t="s">
        <v>309</v>
      </c>
      <c r="B23" s="91">
        <f t="shared" si="0"/>
        <v>1</v>
      </c>
      <c r="C23" s="103" t="s">
        <v>178</v>
      </c>
      <c r="D23" s="103">
        <v>1</v>
      </c>
      <c r="E23" s="103" t="s">
        <v>178</v>
      </c>
      <c r="F23" s="103" t="s">
        <v>178</v>
      </c>
      <c r="G23" s="103" t="s">
        <v>178</v>
      </c>
      <c r="H23" s="103" t="s">
        <v>178</v>
      </c>
      <c r="I23" s="103" t="s">
        <v>178</v>
      </c>
      <c r="J23" s="103">
        <f t="shared" si="1"/>
        <v>3</v>
      </c>
      <c r="K23" s="103" t="s">
        <v>178</v>
      </c>
      <c r="L23" s="103">
        <v>1</v>
      </c>
      <c r="M23" s="103" t="s">
        <v>178</v>
      </c>
      <c r="N23" s="103">
        <v>2</v>
      </c>
      <c r="O23" s="103" t="s">
        <v>178</v>
      </c>
      <c r="P23" s="103" t="s">
        <v>178</v>
      </c>
      <c r="Q23" s="103" t="s">
        <v>178</v>
      </c>
      <c r="R23" s="103">
        <v>1</v>
      </c>
      <c r="S23" s="103" t="s">
        <v>178</v>
      </c>
      <c r="T23" s="103" t="s">
        <v>178</v>
      </c>
      <c r="U23" s="103">
        <v>1</v>
      </c>
      <c r="V23" s="103" t="s">
        <v>178</v>
      </c>
      <c r="W23" s="103" t="s">
        <v>178</v>
      </c>
      <c r="X23" s="103">
        <v>9</v>
      </c>
      <c r="Y23" s="103">
        <v>1</v>
      </c>
      <c r="Z23" s="103" t="s">
        <v>178</v>
      </c>
      <c r="AA23" s="100"/>
      <c r="AB23" s="104"/>
      <c r="AC23" s="104"/>
      <c r="AD23" s="104"/>
    </row>
    <row r="24" spans="1:30" s="105" customFormat="1" ht="15" customHeight="1" x14ac:dyDescent="0.2">
      <c r="A24" s="90" t="s">
        <v>310</v>
      </c>
      <c r="B24" s="103" t="str">
        <f t="shared" si="0"/>
        <v>-</v>
      </c>
      <c r="C24" s="103" t="s">
        <v>178</v>
      </c>
      <c r="D24" s="103" t="s">
        <v>178</v>
      </c>
      <c r="E24" s="103" t="s">
        <v>178</v>
      </c>
      <c r="F24" s="103" t="s">
        <v>178</v>
      </c>
      <c r="G24" s="103" t="s">
        <v>178</v>
      </c>
      <c r="H24" s="103" t="s">
        <v>178</v>
      </c>
      <c r="I24" s="103" t="s">
        <v>178</v>
      </c>
      <c r="J24" s="103">
        <f t="shared" si="1"/>
        <v>4</v>
      </c>
      <c r="K24" s="103" t="s">
        <v>178</v>
      </c>
      <c r="L24" s="103">
        <v>1</v>
      </c>
      <c r="M24" s="103" t="s">
        <v>178</v>
      </c>
      <c r="N24" s="103" t="s">
        <v>178</v>
      </c>
      <c r="O24" s="103">
        <v>3</v>
      </c>
      <c r="P24" s="103" t="s">
        <v>178</v>
      </c>
      <c r="Q24" s="103" t="s">
        <v>178</v>
      </c>
      <c r="R24" s="103" t="s">
        <v>178</v>
      </c>
      <c r="S24" s="103" t="s">
        <v>178</v>
      </c>
      <c r="T24" s="103" t="s">
        <v>178</v>
      </c>
      <c r="U24" s="103">
        <v>1</v>
      </c>
      <c r="V24" s="103" t="s">
        <v>178</v>
      </c>
      <c r="W24" s="103" t="s">
        <v>178</v>
      </c>
      <c r="X24" s="103">
        <v>4</v>
      </c>
      <c r="Y24" s="103">
        <v>1</v>
      </c>
      <c r="Z24" s="103" t="s">
        <v>178</v>
      </c>
      <c r="AA24" s="100"/>
      <c r="AB24" s="104"/>
      <c r="AC24" s="104"/>
      <c r="AD24" s="104"/>
    </row>
    <row r="25" spans="1:30" s="105" customFormat="1" ht="15" customHeight="1" x14ac:dyDescent="0.2">
      <c r="A25" s="90" t="s">
        <v>311</v>
      </c>
      <c r="B25" s="91" t="str">
        <f t="shared" si="0"/>
        <v>-</v>
      </c>
      <c r="C25" s="103" t="s">
        <v>178</v>
      </c>
      <c r="D25" s="103" t="s">
        <v>178</v>
      </c>
      <c r="E25" s="103" t="s">
        <v>178</v>
      </c>
      <c r="F25" s="103" t="s">
        <v>178</v>
      </c>
      <c r="G25" s="103" t="s">
        <v>178</v>
      </c>
      <c r="H25" s="103" t="s">
        <v>178</v>
      </c>
      <c r="I25" s="103" t="s">
        <v>178</v>
      </c>
      <c r="J25" s="103">
        <f t="shared" si="1"/>
        <v>4</v>
      </c>
      <c r="K25" s="103" t="s">
        <v>178</v>
      </c>
      <c r="L25" s="103">
        <v>3</v>
      </c>
      <c r="M25" s="103" t="s">
        <v>178</v>
      </c>
      <c r="N25" s="103" t="s">
        <v>178</v>
      </c>
      <c r="O25" s="103">
        <v>1</v>
      </c>
      <c r="P25" s="103" t="s">
        <v>178</v>
      </c>
      <c r="Q25" s="103" t="s">
        <v>178</v>
      </c>
      <c r="R25" s="103" t="s">
        <v>178</v>
      </c>
      <c r="S25" s="103" t="s">
        <v>178</v>
      </c>
      <c r="T25" s="103">
        <v>10</v>
      </c>
      <c r="U25" s="103">
        <v>2</v>
      </c>
      <c r="V25" s="103" t="s">
        <v>178</v>
      </c>
      <c r="W25" s="103" t="s">
        <v>178</v>
      </c>
      <c r="X25" s="103">
        <v>3</v>
      </c>
      <c r="Y25" s="103">
        <v>1</v>
      </c>
      <c r="Z25" s="103" t="s">
        <v>178</v>
      </c>
      <c r="AA25" s="100"/>
      <c r="AB25" s="104"/>
      <c r="AC25" s="104"/>
      <c r="AD25" s="104"/>
    </row>
    <row r="26" spans="1:30" ht="15" customHeight="1" x14ac:dyDescent="0.2">
      <c r="A26" s="93" t="s">
        <v>339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4"/>
      <c r="AB26" s="84"/>
      <c r="AC26" s="84"/>
      <c r="AD26" s="84"/>
    </row>
    <row r="27" spans="1:30" ht="15" customHeight="1" x14ac:dyDescent="0.2">
      <c r="A27" s="94" t="s">
        <v>280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</row>
  </sheetData>
  <customSheetViews>
    <customSheetView guid="{81642AB8-0225-4BC4-B7AE-9E8C6C06FBF4}" showPageBreaks="1" showGridLines="0" printArea="1" view="pageBreakPreview">
      <selection activeCell="E4" sqref="E4"/>
      <pageMargins left="0.78740157480314965" right="0.78740157480314965" top="0.78740157480314965" bottom="0.78740157480314965" header="0.51181102362204722" footer="0.51181102362204722"/>
      <pageSetup paperSize="9" scale="64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selection activeCell="E4" sqref="E4"/>
      <pageMargins left="0.78740157480314965" right="0.78740157480314965" top="0.78740157480314965" bottom="0.78740157480314965" header="0.51181102362204722" footer="0.51181102362204722"/>
      <pageSetup paperSize="9" scale="64" fitToWidth="2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selection activeCell="E4" sqref="E4"/>
      <pageMargins left="0.78740157480314965" right="0.78740157480314965" top="0.78740157480314965" bottom="0.78740157480314965" header="0.51181102362204722" footer="0.51181102362204722"/>
      <pageSetup paperSize="9" scale="64" fitToWidth="2" pageOrder="overThenDown" orientation="landscape" r:id="rId3"/>
      <headerFooter alignWithMargins="0"/>
    </customSheetView>
  </customSheetViews>
  <mergeCells count="26">
    <mergeCell ref="F3:F4"/>
    <mergeCell ref="G3:G4"/>
    <mergeCell ref="J2:Q2"/>
    <mergeCell ref="L3:M3"/>
    <mergeCell ref="B2:I2"/>
    <mergeCell ref="Q3:Q4"/>
    <mergeCell ref="B3:B4"/>
    <mergeCell ref="C3:C4"/>
    <mergeCell ref="D3:E3"/>
    <mergeCell ref="H3:H4"/>
    <mergeCell ref="O3:O4"/>
    <mergeCell ref="P3:P4"/>
    <mergeCell ref="I3:I4"/>
    <mergeCell ref="J3:J4"/>
    <mergeCell ref="K3:K4"/>
    <mergeCell ref="N3:N4"/>
    <mergeCell ref="Z2:Z4"/>
    <mergeCell ref="X2:X4"/>
    <mergeCell ref="W2:W4"/>
    <mergeCell ref="S2:T2"/>
    <mergeCell ref="S3:S4"/>
    <mergeCell ref="T3:T4"/>
    <mergeCell ref="U2:U4"/>
    <mergeCell ref="Y2:Y4"/>
    <mergeCell ref="V2:V4"/>
    <mergeCell ref="R2:R4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94" fitToHeight="0" pageOrder="overThenDown"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32"/>
  <sheetViews>
    <sheetView showGridLines="0" view="pageBreakPreview" zoomScale="90" zoomScaleNormal="100" zoomScaleSheetLayoutView="90" workbookViewId="0">
      <pane xSplit="1" ySplit="7" topLeftCell="B8" activePane="bottomRight" state="frozen"/>
      <selection activeCell="A5" sqref="A5"/>
      <selection pane="topRight" activeCell="A5" sqref="A5"/>
      <selection pane="bottomLeft" activeCell="A5" sqref="A5"/>
      <selection pane="bottomRight" activeCell="A2" sqref="A2:A5"/>
    </sheetView>
  </sheetViews>
  <sheetFormatPr defaultColWidth="9" defaultRowHeight="13" x14ac:dyDescent="0.2"/>
  <cols>
    <col min="1" max="1" width="11" style="108" customWidth="1"/>
    <col min="2" max="2" width="5.36328125" style="108" customWidth="1"/>
    <col min="3" max="3" width="6.453125" style="112" customWidth="1"/>
    <col min="4" max="4" width="7.453125" style="108" customWidth="1"/>
    <col min="5" max="5" width="7.26953125" style="112" bestFit="1" customWidth="1"/>
    <col min="6" max="6" width="6.90625" style="108" bestFit="1" customWidth="1"/>
    <col min="7" max="7" width="7.26953125" style="112" bestFit="1" customWidth="1"/>
    <col min="8" max="8" width="6.90625" style="108" bestFit="1" customWidth="1"/>
    <col min="9" max="9" width="6.453125" style="112" customWidth="1"/>
    <col min="10" max="10" width="6.90625" style="108" bestFit="1" customWidth="1"/>
    <col min="11" max="11" width="6.453125" style="112" customWidth="1"/>
    <col min="12" max="12" width="5.36328125" style="108" customWidth="1"/>
    <col min="13" max="13" width="6.453125" style="112" customWidth="1"/>
    <col min="14" max="14" width="5.36328125" style="108" customWidth="1"/>
    <col min="15" max="15" width="6.453125" style="112" customWidth="1"/>
    <col min="16" max="16" width="7.08984375" style="108" customWidth="1"/>
    <col min="17" max="17" width="6.453125" style="112" customWidth="1"/>
    <col min="18" max="18" width="6.90625" style="108" bestFit="1" customWidth="1"/>
    <col min="19" max="19" width="6.453125" style="112" customWidth="1"/>
    <col min="20" max="20" width="6.90625" style="108" bestFit="1" customWidth="1"/>
    <col min="21" max="21" width="6.453125" style="112" customWidth="1"/>
    <col min="22" max="22" width="5.90625" style="108" bestFit="1" customWidth="1"/>
    <col min="23" max="23" width="6.453125" style="113" customWidth="1"/>
    <col min="24" max="24" width="13.08984375" style="111" bestFit="1" customWidth="1"/>
    <col min="25" max="16384" width="9" style="108"/>
  </cols>
  <sheetData>
    <row r="1" spans="1:24" s="109" customFormat="1" ht="13.5" customHeight="1" x14ac:dyDescent="0.2">
      <c r="A1" s="114" t="s">
        <v>253</v>
      </c>
      <c r="B1" s="114"/>
      <c r="C1" s="114"/>
      <c r="D1" s="114"/>
      <c r="E1" s="114"/>
      <c r="F1" s="114"/>
      <c r="G1" s="232"/>
      <c r="H1" s="95"/>
      <c r="I1" s="232"/>
      <c r="J1" s="95"/>
      <c r="K1" s="232"/>
      <c r="L1" s="95"/>
      <c r="M1" s="232"/>
      <c r="N1" s="95"/>
      <c r="O1" s="232"/>
      <c r="P1" s="95"/>
      <c r="Q1" s="232"/>
      <c r="R1" s="95"/>
      <c r="S1" s="95"/>
      <c r="T1" s="184"/>
      <c r="U1" s="184"/>
      <c r="V1" s="184"/>
      <c r="W1" s="233" t="s">
        <v>345</v>
      </c>
      <c r="X1" s="116"/>
    </row>
    <row r="2" spans="1:24" ht="15" customHeight="1" x14ac:dyDescent="0.2">
      <c r="A2" s="293"/>
      <c r="B2" s="290" t="s">
        <v>227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2"/>
      <c r="P2" s="290" t="s">
        <v>334</v>
      </c>
      <c r="Q2" s="291"/>
      <c r="R2" s="291"/>
      <c r="S2" s="291"/>
      <c r="T2" s="291"/>
      <c r="U2" s="291"/>
      <c r="V2" s="291"/>
      <c r="W2" s="292"/>
      <c r="X2" s="117"/>
    </row>
    <row r="3" spans="1:24" ht="15" customHeight="1" x14ac:dyDescent="0.2">
      <c r="A3" s="294"/>
      <c r="B3" s="299" t="s">
        <v>228</v>
      </c>
      <c r="C3" s="299"/>
      <c r="D3" s="307" t="s">
        <v>229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8"/>
      <c r="P3" s="307" t="s">
        <v>335</v>
      </c>
      <c r="Q3" s="309"/>
      <c r="R3" s="309"/>
      <c r="S3" s="309"/>
      <c r="T3" s="309"/>
      <c r="U3" s="308"/>
      <c r="V3" s="298" t="s">
        <v>230</v>
      </c>
      <c r="W3" s="297"/>
    </row>
    <row r="4" spans="1:24" s="109" customFormat="1" ht="15" customHeight="1" x14ac:dyDescent="0.2">
      <c r="A4" s="294"/>
      <c r="B4" s="299"/>
      <c r="C4" s="300"/>
      <c r="D4" s="301" t="s">
        <v>1</v>
      </c>
      <c r="E4" s="302"/>
      <c r="F4" s="301" t="s">
        <v>231</v>
      </c>
      <c r="G4" s="302"/>
      <c r="H4" s="296" t="s">
        <v>216</v>
      </c>
      <c r="I4" s="297"/>
      <c r="J4" s="298" t="s">
        <v>232</v>
      </c>
      <c r="K4" s="297"/>
      <c r="L4" s="298" t="s">
        <v>233</v>
      </c>
      <c r="M4" s="297"/>
      <c r="N4" s="298" t="s">
        <v>234</v>
      </c>
      <c r="O4" s="297"/>
      <c r="P4" s="305" t="s">
        <v>179</v>
      </c>
      <c r="Q4" s="306"/>
      <c r="R4" s="307" t="s">
        <v>235</v>
      </c>
      <c r="S4" s="308"/>
      <c r="T4" s="307" t="s">
        <v>236</v>
      </c>
      <c r="U4" s="308"/>
      <c r="V4" s="305"/>
      <c r="W4" s="306"/>
      <c r="X4" s="303" t="s">
        <v>346</v>
      </c>
    </row>
    <row r="5" spans="1:24" s="110" customFormat="1" ht="27" customHeight="1" x14ac:dyDescent="0.2">
      <c r="A5" s="295"/>
      <c r="B5" s="169" t="s">
        <v>213</v>
      </c>
      <c r="C5" s="174" t="s">
        <v>243</v>
      </c>
      <c r="D5" s="170" t="s">
        <v>213</v>
      </c>
      <c r="E5" s="174" t="s">
        <v>243</v>
      </c>
      <c r="F5" s="170" t="s">
        <v>213</v>
      </c>
      <c r="G5" s="174" t="s">
        <v>243</v>
      </c>
      <c r="H5" s="170" t="s">
        <v>213</v>
      </c>
      <c r="I5" s="174" t="s">
        <v>243</v>
      </c>
      <c r="J5" s="170" t="s">
        <v>213</v>
      </c>
      <c r="K5" s="174" t="s">
        <v>243</v>
      </c>
      <c r="L5" s="170" t="s">
        <v>213</v>
      </c>
      <c r="M5" s="174" t="s">
        <v>243</v>
      </c>
      <c r="N5" s="168" t="s">
        <v>213</v>
      </c>
      <c r="O5" s="174" t="s">
        <v>243</v>
      </c>
      <c r="P5" s="175" t="s">
        <v>213</v>
      </c>
      <c r="Q5" s="174" t="s">
        <v>243</v>
      </c>
      <c r="R5" s="118" t="s">
        <v>213</v>
      </c>
      <c r="S5" s="174" t="s">
        <v>243</v>
      </c>
      <c r="T5" s="118" t="s">
        <v>213</v>
      </c>
      <c r="U5" s="174" t="s">
        <v>243</v>
      </c>
      <c r="V5" s="170" t="s">
        <v>213</v>
      </c>
      <c r="W5" s="174" t="s">
        <v>243</v>
      </c>
      <c r="X5" s="304"/>
    </row>
    <row r="6" spans="1:24" s="205" customFormat="1" ht="15" customHeight="1" x14ac:dyDescent="0.2">
      <c r="A6" s="200" t="s">
        <v>212</v>
      </c>
      <c r="B6" s="201">
        <v>552</v>
      </c>
      <c r="C6" s="202">
        <f>IF(B6="-","-",B6/$X6*100000)</f>
        <v>10.592976396085204</v>
      </c>
      <c r="D6" s="201">
        <v>93167</v>
      </c>
      <c r="E6" s="202">
        <f>IF(D6="-","-",D6/$X6*100000)</f>
        <v>1787.8909998080981</v>
      </c>
      <c r="F6" s="201">
        <v>52364</v>
      </c>
      <c r="G6" s="202">
        <f>IF(F6="-","-",F6/$X6*100000)</f>
        <v>1004.8743043561697</v>
      </c>
      <c r="H6" s="201">
        <v>20872</v>
      </c>
      <c r="I6" s="203">
        <f>IF(H6="-","-",H6/$X6*100000)</f>
        <v>400.53732488965653</v>
      </c>
      <c r="J6" s="201">
        <v>19637</v>
      </c>
      <c r="K6" s="202">
        <f>IF(J6="-","-",J6/$X$6*100000)</f>
        <v>376.83745922087888</v>
      </c>
      <c r="L6" s="201">
        <v>200</v>
      </c>
      <c r="M6" s="202">
        <f>IF(L6="-","-",L6/$X6*100000)</f>
        <v>3.8380349261178277</v>
      </c>
      <c r="N6" s="204">
        <v>94</v>
      </c>
      <c r="O6" s="202">
        <f>IF(N6="-","-",N6/$X6*100000)</f>
        <v>1.8038764152753788</v>
      </c>
      <c r="P6" s="201">
        <v>3397</v>
      </c>
      <c r="Q6" s="202">
        <f>IF(P6="-","-",P6/$X6*100000)</f>
        <v>65.189023220111309</v>
      </c>
      <c r="R6" s="201">
        <f>5741-446</f>
        <v>5295</v>
      </c>
      <c r="S6" s="202">
        <f>IF(R6="-","-",R6/$X6*100000)</f>
        <v>101.61197466896949</v>
      </c>
      <c r="T6" s="201">
        <v>446</v>
      </c>
      <c r="U6" s="202">
        <f>IF(T6="-","-",T6/$X6*100000)</f>
        <v>8.5588178852427568</v>
      </c>
      <c r="V6" s="201">
        <v>2884</v>
      </c>
      <c r="W6" s="202">
        <f>IF(V6="-","-",V6/$X6*100000)</f>
        <v>55.344463634619075</v>
      </c>
      <c r="X6" s="149">
        <v>5211000</v>
      </c>
    </row>
    <row r="7" spans="1:24" s="136" customFormat="1" ht="15" customHeight="1" x14ac:dyDescent="0.2">
      <c r="A7" s="191" t="s">
        <v>288</v>
      </c>
      <c r="B7" s="206">
        <f>IF(SUM(B8:B26)=0,"-",SUM(B8:B26))</f>
        <v>34</v>
      </c>
      <c r="C7" s="207">
        <f t="shared" ref="C7:C26" si="0">IF(B7="-","-",B7/$X7*100000)</f>
        <v>10.219724067450178</v>
      </c>
      <c r="D7" s="189">
        <f t="shared" ref="D7:D26" si="1">IF(SUM(F7,H7,J7,L7,N7)=0,"-",SUM(F7,H7,J7,L7,N7))</f>
        <v>4703</v>
      </c>
      <c r="E7" s="190">
        <f t="shared" ref="E7:E26" si="2">IF(D7="-","-",D7/$X7*100000)</f>
        <v>1413.6283026240644</v>
      </c>
      <c r="F7" s="206">
        <f>IF(SUM(F8:F26)=0,"-",SUM(F8:F26))</f>
        <v>3180</v>
      </c>
      <c r="G7" s="207">
        <f t="shared" ref="G7:G26" si="3">IF(F7="-","-",F7/$X7*100000)</f>
        <v>955.84478042622254</v>
      </c>
      <c r="H7" s="206">
        <f>IF(SUM(H8:H26)=0,"-",SUM(H8:H26))</f>
        <v>1017</v>
      </c>
      <c r="I7" s="208">
        <f t="shared" ref="I7:I26" si="4">IF(H7="-","-",H7/$X7*100000)</f>
        <v>305.68998166461273</v>
      </c>
      <c r="J7" s="189">
        <f>IF(SUM(J8:J26)=0,"-",SUM(J8:J26))</f>
        <v>486</v>
      </c>
      <c r="K7" s="207">
        <f t="shared" ref="K7:K26" si="5">IF(J7="-","-",J7/$X7*100000)</f>
        <v>146.08193814061138</v>
      </c>
      <c r="L7" s="206">
        <f>IF(SUM(L8:L26)=0,"-",SUM(L8:L26))</f>
        <v>14</v>
      </c>
      <c r="M7" s="206">
        <f t="shared" ref="M7:M26" si="6">IF(L7="-","-",L7/$X7*100000)</f>
        <v>4.2081216748324266</v>
      </c>
      <c r="N7" s="206">
        <f>IF(SUM(N8:N26)=0,"-",SUM(N8:N26))</f>
        <v>6</v>
      </c>
      <c r="O7" s="207">
        <f t="shared" ref="O7:O26" si="7">IF(N7="-","-",N7/$X7*100000)</f>
        <v>1.8034807177853258</v>
      </c>
      <c r="P7" s="206">
        <f>IF(SUM(P8:P26)=0,"-",SUM(P8:P26))</f>
        <v>193</v>
      </c>
      <c r="Q7" s="207">
        <f t="shared" ref="Q7:Q26" si="8">IF(P7="-","-",P7/$X7*100000)</f>
        <v>58.011963088761313</v>
      </c>
      <c r="R7" s="206">
        <f>IF(SUM(R8:R26)=0,"-",SUM(R8:R26))</f>
        <v>328</v>
      </c>
      <c r="S7" s="207">
        <f t="shared" ref="S7:S26" si="9">IF(R7="-","-",R7/$X7*100000)</f>
        <v>98.590279238931132</v>
      </c>
      <c r="T7" s="206">
        <f>IF(SUM(T8:T26)=0,"-",SUM(T8:T26))</f>
        <v>39</v>
      </c>
      <c r="U7" s="207">
        <f t="shared" ref="U7:U26" si="10">IF(T7="-","-",T7/$X7*100000)</f>
        <v>11.722624665604616</v>
      </c>
      <c r="V7" s="206">
        <f>IF(SUM(V8:V26)=0,"-",SUM(V8:V26))</f>
        <v>169</v>
      </c>
      <c r="W7" s="207">
        <f t="shared" ref="W7:W26" si="11">IF(V7="-","-",V7/$X7*100000)</f>
        <v>50.798040217620013</v>
      </c>
      <c r="X7" s="125">
        <v>332690</v>
      </c>
    </row>
    <row r="8" spans="1:24" s="136" customFormat="1" ht="15" customHeight="1" x14ac:dyDescent="0.2">
      <c r="A8" s="119" t="s">
        <v>312</v>
      </c>
      <c r="B8" s="91">
        <v>19</v>
      </c>
      <c r="C8" s="135">
        <f t="shared" si="0"/>
        <v>11.411411411411411</v>
      </c>
      <c r="D8" s="103">
        <f t="shared" si="1"/>
        <v>3298</v>
      </c>
      <c r="E8" s="135">
        <f t="shared" si="2"/>
        <v>1980.7807807807808</v>
      </c>
      <c r="F8" s="209">
        <v>2323</v>
      </c>
      <c r="G8" s="135">
        <f t="shared" si="3"/>
        <v>1395.1951951951951</v>
      </c>
      <c r="H8" s="103">
        <v>656</v>
      </c>
      <c r="I8" s="135">
        <f t="shared" si="4"/>
        <v>393.99399399399402</v>
      </c>
      <c r="J8" s="103">
        <v>299</v>
      </c>
      <c r="K8" s="135">
        <f t="shared" si="5"/>
        <v>179.57957957957959</v>
      </c>
      <c r="L8" s="103">
        <v>14</v>
      </c>
      <c r="M8" s="135">
        <f t="shared" si="6"/>
        <v>8.408408408408409</v>
      </c>
      <c r="N8" s="103">
        <v>6</v>
      </c>
      <c r="O8" s="135">
        <f t="shared" si="7"/>
        <v>3.6036036036036037</v>
      </c>
      <c r="P8" s="103">
        <v>103</v>
      </c>
      <c r="Q8" s="135">
        <f t="shared" si="8"/>
        <v>61.861861861861861</v>
      </c>
      <c r="R8" s="103">
        <v>171</v>
      </c>
      <c r="S8" s="135">
        <f t="shared" si="9"/>
        <v>102.70270270270271</v>
      </c>
      <c r="T8" s="103" t="s">
        <v>178</v>
      </c>
      <c r="U8" s="135" t="str">
        <f t="shared" si="10"/>
        <v>-</v>
      </c>
      <c r="V8" s="103">
        <v>96</v>
      </c>
      <c r="W8" s="135">
        <f t="shared" si="11"/>
        <v>57.657657657657658</v>
      </c>
      <c r="X8" s="125">
        <v>166500</v>
      </c>
    </row>
    <row r="9" spans="1:24" s="136" customFormat="1" ht="15" customHeight="1" x14ac:dyDescent="0.2">
      <c r="A9" s="119" t="s">
        <v>313</v>
      </c>
      <c r="B9" s="91">
        <v>4</v>
      </c>
      <c r="C9" s="135">
        <f t="shared" si="0"/>
        <v>9.1575091575091569</v>
      </c>
      <c r="D9" s="103">
        <f t="shared" si="1"/>
        <v>627</v>
      </c>
      <c r="E9" s="135">
        <f t="shared" si="2"/>
        <v>1435.4395604395604</v>
      </c>
      <c r="F9" s="209">
        <v>212</v>
      </c>
      <c r="G9" s="135">
        <f t="shared" si="3"/>
        <v>485.34798534798534</v>
      </c>
      <c r="H9" s="103">
        <v>228</v>
      </c>
      <c r="I9" s="135">
        <f t="shared" si="4"/>
        <v>521.97802197802196</v>
      </c>
      <c r="J9" s="103">
        <v>187</v>
      </c>
      <c r="K9" s="135">
        <f t="shared" si="5"/>
        <v>428.11355311355317</v>
      </c>
      <c r="L9" s="103" t="s">
        <v>178</v>
      </c>
      <c r="M9" s="135" t="str">
        <f t="shared" si="6"/>
        <v>-</v>
      </c>
      <c r="N9" s="103" t="s">
        <v>178</v>
      </c>
      <c r="O9" s="135" t="str">
        <f t="shared" si="7"/>
        <v>-</v>
      </c>
      <c r="P9" s="103">
        <v>19</v>
      </c>
      <c r="Q9" s="135">
        <f t="shared" si="8"/>
        <v>43.498168498168504</v>
      </c>
      <c r="R9" s="103" t="s">
        <v>178</v>
      </c>
      <c r="S9" s="135" t="str">
        <f t="shared" si="9"/>
        <v>-</v>
      </c>
      <c r="T9" s="103" t="s">
        <v>178</v>
      </c>
      <c r="U9" s="135" t="str">
        <f t="shared" si="10"/>
        <v>-</v>
      </c>
      <c r="V9" s="103">
        <v>18</v>
      </c>
      <c r="W9" s="135">
        <f t="shared" si="11"/>
        <v>41.208791208791212</v>
      </c>
      <c r="X9" s="125">
        <v>43680</v>
      </c>
    </row>
    <row r="10" spans="1:24" s="136" customFormat="1" ht="15" customHeight="1" x14ac:dyDescent="0.2">
      <c r="A10" s="119" t="s">
        <v>314</v>
      </c>
      <c r="B10" s="103">
        <v>1</v>
      </c>
      <c r="C10" s="135">
        <f t="shared" si="0"/>
        <v>17.211703958691913</v>
      </c>
      <c r="D10" s="103">
        <f>IF(SUM(F10,H10,J10,L10,N10)=0,"-",SUM(F10,H10,J10,L10,N10))</f>
        <v>50</v>
      </c>
      <c r="E10" s="135">
        <f t="shared" si="2"/>
        <v>860.5851979345955</v>
      </c>
      <c r="F10" s="209">
        <v>50</v>
      </c>
      <c r="G10" s="135">
        <f t="shared" si="3"/>
        <v>860.5851979345955</v>
      </c>
      <c r="H10" s="103" t="s">
        <v>178</v>
      </c>
      <c r="I10" s="135" t="str">
        <f t="shared" si="4"/>
        <v>-</v>
      </c>
      <c r="J10" s="103" t="s">
        <v>178</v>
      </c>
      <c r="K10" s="135" t="str">
        <f t="shared" si="5"/>
        <v>-</v>
      </c>
      <c r="L10" s="103" t="s">
        <v>178</v>
      </c>
      <c r="M10" s="135" t="str">
        <f t="shared" si="6"/>
        <v>-</v>
      </c>
      <c r="N10" s="103" t="s">
        <v>178</v>
      </c>
      <c r="O10" s="135" t="str">
        <f t="shared" si="7"/>
        <v>-</v>
      </c>
      <c r="P10" s="103">
        <v>2</v>
      </c>
      <c r="Q10" s="135">
        <f t="shared" si="8"/>
        <v>34.423407917383827</v>
      </c>
      <c r="R10" s="103" t="s">
        <v>178</v>
      </c>
      <c r="S10" s="135" t="str">
        <f t="shared" si="9"/>
        <v>-</v>
      </c>
      <c r="T10" s="103" t="s">
        <v>178</v>
      </c>
      <c r="U10" s="135" t="str">
        <f t="shared" si="10"/>
        <v>-</v>
      </c>
      <c r="V10" s="103">
        <v>3</v>
      </c>
      <c r="W10" s="135">
        <f t="shared" si="11"/>
        <v>51.635111876075726</v>
      </c>
      <c r="X10" s="125">
        <v>5810</v>
      </c>
    </row>
    <row r="11" spans="1:24" s="136" customFormat="1" ht="15" customHeight="1" x14ac:dyDescent="0.2">
      <c r="A11" s="119" t="s">
        <v>315</v>
      </c>
      <c r="B11" s="91" t="s">
        <v>178</v>
      </c>
      <c r="C11" s="135" t="str">
        <f t="shared" si="0"/>
        <v>-</v>
      </c>
      <c r="D11" s="103" t="str">
        <f t="shared" si="1"/>
        <v>-</v>
      </c>
      <c r="E11" s="135" t="str">
        <f t="shared" si="2"/>
        <v>-</v>
      </c>
      <c r="F11" s="209" t="s">
        <v>178</v>
      </c>
      <c r="G11" s="135" t="str">
        <f t="shared" si="3"/>
        <v>-</v>
      </c>
      <c r="H11" s="103" t="s">
        <v>178</v>
      </c>
      <c r="I11" s="135" t="str">
        <f t="shared" si="4"/>
        <v>-</v>
      </c>
      <c r="J11" s="103" t="s">
        <v>178</v>
      </c>
      <c r="K11" s="135" t="str">
        <f t="shared" si="5"/>
        <v>-</v>
      </c>
      <c r="L11" s="103" t="s">
        <v>178</v>
      </c>
      <c r="M11" s="135" t="str">
        <f t="shared" si="6"/>
        <v>-</v>
      </c>
      <c r="N11" s="103" t="s">
        <v>178</v>
      </c>
      <c r="O11" s="135" t="str">
        <f t="shared" si="7"/>
        <v>-</v>
      </c>
      <c r="P11" s="103">
        <v>3</v>
      </c>
      <c r="Q11" s="135">
        <f t="shared" si="8"/>
        <v>63.424947145877375</v>
      </c>
      <c r="R11" s="103">
        <v>5</v>
      </c>
      <c r="S11" s="135">
        <f t="shared" si="9"/>
        <v>105.70824524312897</v>
      </c>
      <c r="T11" s="103" t="s">
        <v>178</v>
      </c>
      <c r="U11" s="135" t="str">
        <f t="shared" si="10"/>
        <v>-</v>
      </c>
      <c r="V11" s="103">
        <v>2</v>
      </c>
      <c r="W11" s="135">
        <f t="shared" si="11"/>
        <v>42.283298097251581</v>
      </c>
      <c r="X11" s="125">
        <v>4730</v>
      </c>
    </row>
    <row r="12" spans="1:24" s="136" customFormat="1" ht="15" customHeight="1" x14ac:dyDescent="0.2">
      <c r="A12" s="119" t="s">
        <v>316</v>
      </c>
      <c r="B12" s="91">
        <v>1</v>
      </c>
      <c r="C12" s="135">
        <f t="shared" si="0"/>
        <v>19.011406844106464</v>
      </c>
      <c r="D12" s="103">
        <f t="shared" si="1"/>
        <v>50</v>
      </c>
      <c r="E12" s="135">
        <f t="shared" si="2"/>
        <v>950.57034220532319</v>
      </c>
      <c r="F12" s="209">
        <v>23</v>
      </c>
      <c r="G12" s="135">
        <f t="shared" si="3"/>
        <v>437.26235741444873</v>
      </c>
      <c r="H12" s="103">
        <v>27</v>
      </c>
      <c r="I12" s="135">
        <f t="shared" si="4"/>
        <v>513.30798479087457</v>
      </c>
      <c r="J12" s="103" t="s">
        <v>178</v>
      </c>
      <c r="K12" s="135" t="str">
        <f t="shared" si="5"/>
        <v>-</v>
      </c>
      <c r="L12" s="103" t="s">
        <v>178</v>
      </c>
      <c r="M12" s="135" t="str">
        <f t="shared" si="6"/>
        <v>-</v>
      </c>
      <c r="N12" s="103" t="s">
        <v>178</v>
      </c>
      <c r="O12" s="135" t="str">
        <f t="shared" si="7"/>
        <v>-</v>
      </c>
      <c r="P12" s="103">
        <v>3</v>
      </c>
      <c r="Q12" s="135">
        <f t="shared" si="8"/>
        <v>57.034220532319395</v>
      </c>
      <c r="R12" s="103">
        <v>3</v>
      </c>
      <c r="S12" s="135">
        <f t="shared" si="9"/>
        <v>57.034220532319395</v>
      </c>
      <c r="T12" s="103" t="s">
        <v>178</v>
      </c>
      <c r="U12" s="135" t="str">
        <f t="shared" si="10"/>
        <v>-</v>
      </c>
      <c r="V12" s="103">
        <v>1</v>
      </c>
      <c r="W12" s="135">
        <f t="shared" si="11"/>
        <v>19.011406844106464</v>
      </c>
      <c r="X12" s="125">
        <v>5260</v>
      </c>
    </row>
    <row r="13" spans="1:24" s="136" customFormat="1" ht="15" customHeight="1" x14ac:dyDescent="0.2">
      <c r="A13" s="119" t="s">
        <v>317</v>
      </c>
      <c r="B13" s="103" t="s">
        <v>178</v>
      </c>
      <c r="C13" s="135" t="str">
        <f t="shared" si="0"/>
        <v>-</v>
      </c>
      <c r="D13" s="103" t="str">
        <f t="shared" si="1"/>
        <v>-</v>
      </c>
      <c r="E13" s="135" t="str">
        <f t="shared" si="2"/>
        <v>-</v>
      </c>
      <c r="F13" s="209" t="s">
        <v>178</v>
      </c>
      <c r="G13" s="135" t="str">
        <f t="shared" si="3"/>
        <v>-</v>
      </c>
      <c r="H13" s="103" t="s">
        <v>178</v>
      </c>
      <c r="I13" s="135" t="str">
        <f t="shared" si="4"/>
        <v>-</v>
      </c>
      <c r="J13" s="103" t="s">
        <v>178</v>
      </c>
      <c r="K13" s="135" t="str">
        <f t="shared" si="5"/>
        <v>-</v>
      </c>
      <c r="L13" s="103" t="s">
        <v>178</v>
      </c>
      <c r="M13" s="135" t="str">
        <f t="shared" si="6"/>
        <v>-</v>
      </c>
      <c r="N13" s="103" t="s">
        <v>178</v>
      </c>
      <c r="O13" s="135" t="str">
        <f t="shared" si="7"/>
        <v>-</v>
      </c>
      <c r="P13" s="103">
        <v>5</v>
      </c>
      <c r="Q13" s="135">
        <f t="shared" si="8"/>
        <v>84.317032040472171</v>
      </c>
      <c r="R13" s="103">
        <v>19</v>
      </c>
      <c r="S13" s="135">
        <f t="shared" si="9"/>
        <v>320.40472175379426</v>
      </c>
      <c r="T13" s="103" t="s">
        <v>178</v>
      </c>
      <c r="U13" s="135" t="str">
        <f t="shared" si="10"/>
        <v>-</v>
      </c>
      <c r="V13" s="103">
        <v>5</v>
      </c>
      <c r="W13" s="135">
        <f t="shared" si="11"/>
        <v>84.317032040472171</v>
      </c>
      <c r="X13" s="125">
        <v>5930</v>
      </c>
    </row>
    <row r="14" spans="1:24" s="136" customFormat="1" ht="15" customHeight="1" x14ac:dyDescent="0.2">
      <c r="A14" s="119" t="s">
        <v>318</v>
      </c>
      <c r="B14" s="91">
        <v>2</v>
      </c>
      <c r="C14" s="135">
        <f t="shared" si="0"/>
        <v>22.271714922049</v>
      </c>
      <c r="D14" s="103">
        <f t="shared" si="1"/>
        <v>140</v>
      </c>
      <c r="E14" s="135">
        <f t="shared" si="2"/>
        <v>1559.02004454343</v>
      </c>
      <c r="F14" s="209">
        <v>92</v>
      </c>
      <c r="G14" s="135">
        <f t="shared" si="3"/>
        <v>1024.4988864142538</v>
      </c>
      <c r="H14" s="103">
        <v>48</v>
      </c>
      <c r="I14" s="135">
        <f t="shared" si="4"/>
        <v>534.52115812917589</v>
      </c>
      <c r="J14" s="103" t="s">
        <v>178</v>
      </c>
      <c r="K14" s="135" t="str">
        <f t="shared" si="5"/>
        <v>-</v>
      </c>
      <c r="L14" s="103" t="s">
        <v>178</v>
      </c>
      <c r="M14" s="135" t="str">
        <f t="shared" si="6"/>
        <v>-</v>
      </c>
      <c r="N14" s="103" t="s">
        <v>178</v>
      </c>
      <c r="O14" s="135" t="str">
        <f t="shared" si="7"/>
        <v>-</v>
      </c>
      <c r="P14" s="103">
        <v>4</v>
      </c>
      <c r="Q14" s="135">
        <f t="shared" si="8"/>
        <v>44.543429844098</v>
      </c>
      <c r="R14" s="103">
        <v>26</v>
      </c>
      <c r="S14" s="135">
        <f t="shared" si="9"/>
        <v>289.53229398663694</v>
      </c>
      <c r="T14" s="103" t="s">
        <v>178</v>
      </c>
      <c r="U14" s="135" t="str">
        <f t="shared" si="10"/>
        <v>-</v>
      </c>
      <c r="V14" s="103">
        <v>3</v>
      </c>
      <c r="W14" s="135">
        <f t="shared" si="11"/>
        <v>33.407572383073493</v>
      </c>
      <c r="X14" s="125">
        <v>8980</v>
      </c>
    </row>
    <row r="15" spans="1:24" s="136" customFormat="1" ht="15" customHeight="1" x14ac:dyDescent="0.2">
      <c r="A15" s="119" t="s">
        <v>319</v>
      </c>
      <c r="B15" s="91">
        <v>1</v>
      </c>
      <c r="C15" s="135">
        <f t="shared" si="0"/>
        <v>5.5772448410485227</v>
      </c>
      <c r="D15" s="103">
        <f t="shared" si="1"/>
        <v>150</v>
      </c>
      <c r="E15" s="135">
        <f t="shared" si="2"/>
        <v>836.58672615727835</v>
      </c>
      <c r="F15" s="209">
        <v>150</v>
      </c>
      <c r="G15" s="135">
        <f t="shared" si="3"/>
        <v>836.58672615727835</v>
      </c>
      <c r="H15" s="103" t="s">
        <v>178</v>
      </c>
      <c r="I15" s="135" t="str">
        <f t="shared" si="4"/>
        <v>-</v>
      </c>
      <c r="J15" s="103" t="s">
        <v>178</v>
      </c>
      <c r="K15" s="135" t="str">
        <f t="shared" si="5"/>
        <v>-</v>
      </c>
      <c r="L15" s="103" t="s">
        <v>178</v>
      </c>
      <c r="M15" s="135" t="str">
        <f t="shared" si="6"/>
        <v>-</v>
      </c>
      <c r="N15" s="103" t="s">
        <v>178</v>
      </c>
      <c r="O15" s="135" t="str">
        <f t="shared" si="7"/>
        <v>-</v>
      </c>
      <c r="P15" s="103">
        <v>4</v>
      </c>
      <c r="Q15" s="135">
        <f t="shared" si="8"/>
        <v>22.308979364194091</v>
      </c>
      <c r="R15" s="103" t="s">
        <v>178</v>
      </c>
      <c r="S15" s="135" t="str">
        <f t="shared" si="9"/>
        <v>-</v>
      </c>
      <c r="T15" s="103" t="s">
        <v>178</v>
      </c>
      <c r="U15" s="135" t="str">
        <f t="shared" si="10"/>
        <v>-</v>
      </c>
      <c r="V15" s="103">
        <v>9</v>
      </c>
      <c r="W15" s="135">
        <f t="shared" si="11"/>
        <v>50.1952035694367</v>
      </c>
      <c r="X15" s="125">
        <v>17930</v>
      </c>
    </row>
    <row r="16" spans="1:24" s="136" customFormat="1" ht="15" customHeight="1" x14ac:dyDescent="0.2">
      <c r="A16" s="119" t="s">
        <v>320</v>
      </c>
      <c r="B16" s="103" t="s">
        <v>178</v>
      </c>
      <c r="C16" s="135" t="str">
        <f t="shared" si="0"/>
        <v>-</v>
      </c>
      <c r="D16" s="103" t="str">
        <f t="shared" si="1"/>
        <v>-</v>
      </c>
      <c r="E16" s="135" t="str">
        <f t="shared" si="2"/>
        <v>-</v>
      </c>
      <c r="F16" s="209" t="s">
        <v>178</v>
      </c>
      <c r="G16" s="135" t="str">
        <f t="shared" si="3"/>
        <v>-</v>
      </c>
      <c r="H16" s="103" t="s">
        <v>178</v>
      </c>
      <c r="I16" s="135" t="str">
        <f t="shared" si="4"/>
        <v>-</v>
      </c>
      <c r="J16" s="103" t="s">
        <v>178</v>
      </c>
      <c r="K16" s="135" t="str">
        <f t="shared" si="5"/>
        <v>-</v>
      </c>
      <c r="L16" s="103" t="s">
        <v>178</v>
      </c>
      <c r="M16" s="135" t="str">
        <f t="shared" si="6"/>
        <v>-</v>
      </c>
      <c r="N16" s="103" t="s">
        <v>178</v>
      </c>
      <c r="O16" s="135" t="str">
        <f t="shared" si="7"/>
        <v>-</v>
      </c>
      <c r="P16" s="103">
        <v>3</v>
      </c>
      <c r="Q16" s="135">
        <f t="shared" si="8"/>
        <v>78.328981723237604</v>
      </c>
      <c r="R16" s="103">
        <v>16</v>
      </c>
      <c r="S16" s="135">
        <f t="shared" si="9"/>
        <v>417.75456919060053</v>
      </c>
      <c r="T16" s="209">
        <v>12</v>
      </c>
      <c r="U16" s="135">
        <f t="shared" si="10"/>
        <v>313.31592689295042</v>
      </c>
      <c r="V16" s="103">
        <v>2</v>
      </c>
      <c r="W16" s="135">
        <f t="shared" si="11"/>
        <v>52.219321148825067</v>
      </c>
      <c r="X16" s="125">
        <v>3830</v>
      </c>
    </row>
    <row r="17" spans="1:24" s="136" customFormat="1" ht="15" customHeight="1" x14ac:dyDescent="0.2">
      <c r="A17" s="119" t="s">
        <v>321</v>
      </c>
      <c r="B17" s="91" t="s">
        <v>178</v>
      </c>
      <c r="C17" s="135" t="str">
        <f t="shared" si="0"/>
        <v>-</v>
      </c>
      <c r="D17" s="103" t="str">
        <f t="shared" si="1"/>
        <v>-</v>
      </c>
      <c r="E17" s="135" t="str">
        <f t="shared" si="2"/>
        <v>-</v>
      </c>
      <c r="F17" s="209" t="s">
        <v>178</v>
      </c>
      <c r="G17" s="135" t="str">
        <f t="shared" si="3"/>
        <v>-</v>
      </c>
      <c r="H17" s="103" t="s">
        <v>178</v>
      </c>
      <c r="I17" s="135" t="str">
        <f t="shared" si="4"/>
        <v>-</v>
      </c>
      <c r="J17" s="103" t="s">
        <v>178</v>
      </c>
      <c r="K17" s="135" t="str">
        <f t="shared" si="5"/>
        <v>-</v>
      </c>
      <c r="L17" s="103" t="s">
        <v>178</v>
      </c>
      <c r="M17" s="135" t="str">
        <f t="shared" si="6"/>
        <v>-</v>
      </c>
      <c r="N17" s="103" t="s">
        <v>178</v>
      </c>
      <c r="O17" s="135" t="str">
        <f t="shared" si="7"/>
        <v>-</v>
      </c>
      <c r="P17" s="103">
        <v>2</v>
      </c>
      <c r="Q17" s="135">
        <f t="shared" si="8"/>
        <v>65.146579804560261</v>
      </c>
      <c r="R17" s="103">
        <v>19</v>
      </c>
      <c r="S17" s="135">
        <f t="shared" si="9"/>
        <v>618.8925081433224</v>
      </c>
      <c r="T17" s="209" t="s">
        <v>178</v>
      </c>
      <c r="U17" s="135" t="str">
        <f t="shared" si="10"/>
        <v>-</v>
      </c>
      <c r="V17" s="103">
        <v>1</v>
      </c>
      <c r="W17" s="135">
        <f t="shared" si="11"/>
        <v>32.573289902280131</v>
      </c>
      <c r="X17" s="125">
        <v>3070</v>
      </c>
    </row>
    <row r="18" spans="1:24" s="136" customFormat="1" ht="15" customHeight="1" x14ac:dyDescent="0.2">
      <c r="A18" s="119" t="s">
        <v>322</v>
      </c>
      <c r="B18" s="91">
        <v>1</v>
      </c>
      <c r="C18" s="135">
        <f t="shared" si="0"/>
        <v>18.587360594795538</v>
      </c>
      <c r="D18" s="103">
        <f t="shared" si="1"/>
        <v>50</v>
      </c>
      <c r="E18" s="135">
        <f t="shared" si="2"/>
        <v>929.36802973977694</v>
      </c>
      <c r="F18" s="209">
        <v>50</v>
      </c>
      <c r="G18" s="135">
        <f t="shared" si="3"/>
        <v>929.36802973977694</v>
      </c>
      <c r="H18" s="103" t="s">
        <v>178</v>
      </c>
      <c r="I18" s="135" t="str">
        <f t="shared" si="4"/>
        <v>-</v>
      </c>
      <c r="J18" s="103" t="s">
        <v>178</v>
      </c>
      <c r="K18" s="135" t="str">
        <f t="shared" si="5"/>
        <v>-</v>
      </c>
      <c r="L18" s="103" t="s">
        <v>178</v>
      </c>
      <c r="M18" s="135" t="str">
        <f t="shared" si="6"/>
        <v>-</v>
      </c>
      <c r="N18" s="103" t="s">
        <v>178</v>
      </c>
      <c r="O18" s="135" t="str">
        <f t="shared" si="7"/>
        <v>-</v>
      </c>
      <c r="P18" s="103">
        <v>3</v>
      </c>
      <c r="Q18" s="135">
        <f t="shared" si="8"/>
        <v>55.762081784386616</v>
      </c>
      <c r="R18" s="103">
        <v>19</v>
      </c>
      <c r="S18" s="135">
        <f t="shared" si="9"/>
        <v>353.15985130111528</v>
      </c>
      <c r="T18" s="209">
        <v>17</v>
      </c>
      <c r="U18" s="135">
        <f t="shared" si="10"/>
        <v>315.98513011152414</v>
      </c>
      <c r="V18" s="103">
        <v>2</v>
      </c>
      <c r="W18" s="135">
        <f t="shared" si="11"/>
        <v>37.174721189591075</v>
      </c>
      <c r="X18" s="125">
        <v>5380</v>
      </c>
    </row>
    <row r="19" spans="1:24" s="136" customFormat="1" ht="15" customHeight="1" x14ac:dyDescent="0.2">
      <c r="A19" s="119" t="s">
        <v>323</v>
      </c>
      <c r="B19" s="103">
        <v>1</v>
      </c>
      <c r="C19" s="135">
        <f t="shared" si="0"/>
        <v>15.673981191222571</v>
      </c>
      <c r="D19" s="103">
        <f t="shared" si="1"/>
        <v>48</v>
      </c>
      <c r="E19" s="135">
        <f t="shared" si="2"/>
        <v>752.3510971786834</v>
      </c>
      <c r="F19" s="209">
        <v>48</v>
      </c>
      <c r="G19" s="135">
        <f t="shared" si="3"/>
        <v>752.3510971786834</v>
      </c>
      <c r="H19" s="103" t="s">
        <v>178</v>
      </c>
      <c r="I19" s="135" t="str">
        <f t="shared" si="4"/>
        <v>-</v>
      </c>
      <c r="J19" s="103" t="s">
        <v>178</v>
      </c>
      <c r="K19" s="135" t="str">
        <f t="shared" si="5"/>
        <v>-</v>
      </c>
      <c r="L19" s="103" t="s">
        <v>178</v>
      </c>
      <c r="M19" s="135" t="str">
        <f t="shared" si="6"/>
        <v>-</v>
      </c>
      <c r="N19" s="103" t="s">
        <v>178</v>
      </c>
      <c r="O19" s="135" t="str">
        <f t="shared" si="7"/>
        <v>-</v>
      </c>
      <c r="P19" s="103">
        <v>5</v>
      </c>
      <c r="Q19" s="135">
        <f t="shared" si="8"/>
        <v>78.369905956112845</v>
      </c>
      <c r="R19" s="103" t="s">
        <v>178</v>
      </c>
      <c r="S19" s="135" t="str">
        <f t="shared" si="9"/>
        <v>-</v>
      </c>
      <c r="T19" s="103" t="s">
        <v>178</v>
      </c>
      <c r="U19" s="135" t="str">
        <f t="shared" si="10"/>
        <v>-</v>
      </c>
      <c r="V19" s="103">
        <v>3</v>
      </c>
      <c r="W19" s="135">
        <f t="shared" si="11"/>
        <v>47.021943573667713</v>
      </c>
      <c r="X19" s="125">
        <v>6380</v>
      </c>
    </row>
    <row r="20" spans="1:24" s="136" customFormat="1" ht="15" customHeight="1" x14ac:dyDescent="0.2">
      <c r="A20" s="119" t="s">
        <v>324</v>
      </c>
      <c r="B20" s="91">
        <v>1</v>
      </c>
      <c r="C20" s="135">
        <f t="shared" si="0"/>
        <v>3.8595137012736394</v>
      </c>
      <c r="D20" s="103">
        <f t="shared" si="1"/>
        <v>110</v>
      </c>
      <c r="E20" s="135">
        <f t="shared" si="2"/>
        <v>424.54650714010035</v>
      </c>
      <c r="F20" s="209">
        <v>52</v>
      </c>
      <c r="G20" s="135">
        <f t="shared" si="3"/>
        <v>200.69471246622925</v>
      </c>
      <c r="H20" s="103">
        <v>58</v>
      </c>
      <c r="I20" s="135">
        <f t="shared" si="4"/>
        <v>223.8517946738711</v>
      </c>
      <c r="J20" s="103" t="s">
        <v>178</v>
      </c>
      <c r="K20" s="135" t="str">
        <f t="shared" si="5"/>
        <v>-</v>
      </c>
      <c r="L20" s="103" t="s">
        <v>178</v>
      </c>
      <c r="M20" s="135" t="str">
        <f t="shared" si="6"/>
        <v>-</v>
      </c>
      <c r="N20" s="103" t="s">
        <v>178</v>
      </c>
      <c r="O20" s="135" t="str">
        <f t="shared" si="7"/>
        <v>-</v>
      </c>
      <c r="P20" s="103">
        <v>14</v>
      </c>
      <c r="Q20" s="135">
        <f t="shared" si="8"/>
        <v>54.033191817830954</v>
      </c>
      <c r="R20" s="103" t="s">
        <v>178</v>
      </c>
      <c r="S20" s="135" t="str">
        <f t="shared" si="9"/>
        <v>-</v>
      </c>
      <c r="T20" s="103" t="s">
        <v>178</v>
      </c>
      <c r="U20" s="135" t="str">
        <f t="shared" si="10"/>
        <v>-</v>
      </c>
      <c r="V20" s="103">
        <v>11</v>
      </c>
      <c r="W20" s="135">
        <f t="shared" si="11"/>
        <v>42.454650714010036</v>
      </c>
      <c r="X20" s="125">
        <v>25910</v>
      </c>
    </row>
    <row r="21" spans="1:24" s="136" customFormat="1" ht="15" customHeight="1" x14ac:dyDescent="0.2">
      <c r="A21" s="119" t="s">
        <v>325</v>
      </c>
      <c r="B21" s="91">
        <v>1</v>
      </c>
      <c r="C21" s="135">
        <f t="shared" si="0"/>
        <v>15.698587127158556</v>
      </c>
      <c r="D21" s="103">
        <f t="shared" si="1"/>
        <v>60</v>
      </c>
      <c r="E21" s="135">
        <f t="shared" si="2"/>
        <v>941.91522762951331</v>
      </c>
      <c r="F21" s="209">
        <v>60</v>
      </c>
      <c r="G21" s="135">
        <f t="shared" si="3"/>
        <v>941.91522762951331</v>
      </c>
      <c r="H21" s="103" t="s">
        <v>178</v>
      </c>
      <c r="I21" s="135" t="str">
        <f t="shared" si="4"/>
        <v>-</v>
      </c>
      <c r="J21" s="103" t="s">
        <v>178</v>
      </c>
      <c r="K21" s="135" t="str">
        <f t="shared" si="5"/>
        <v>-</v>
      </c>
      <c r="L21" s="103" t="s">
        <v>178</v>
      </c>
      <c r="M21" s="135" t="str">
        <f t="shared" si="6"/>
        <v>-</v>
      </c>
      <c r="N21" s="103" t="s">
        <v>178</v>
      </c>
      <c r="O21" s="135" t="str">
        <f t="shared" si="7"/>
        <v>-</v>
      </c>
      <c r="P21" s="103">
        <v>6</v>
      </c>
      <c r="Q21" s="135">
        <f t="shared" si="8"/>
        <v>94.191522762951337</v>
      </c>
      <c r="R21" s="103" t="s">
        <v>178</v>
      </c>
      <c r="S21" s="135" t="str">
        <f t="shared" si="9"/>
        <v>-</v>
      </c>
      <c r="T21" s="103" t="s">
        <v>178</v>
      </c>
      <c r="U21" s="135" t="str">
        <f t="shared" si="10"/>
        <v>-</v>
      </c>
      <c r="V21" s="103">
        <v>4</v>
      </c>
      <c r="W21" s="135">
        <f t="shared" si="11"/>
        <v>62.794348508634222</v>
      </c>
      <c r="X21" s="125">
        <v>6370</v>
      </c>
    </row>
    <row r="22" spans="1:24" s="136" customFormat="1" ht="15" customHeight="1" x14ac:dyDescent="0.2">
      <c r="A22" s="119" t="s">
        <v>326</v>
      </c>
      <c r="B22" s="103" t="s">
        <v>178</v>
      </c>
      <c r="C22" s="135" t="str">
        <f t="shared" si="0"/>
        <v>-</v>
      </c>
      <c r="D22" s="103" t="str">
        <f t="shared" si="1"/>
        <v>-</v>
      </c>
      <c r="E22" s="135" t="str">
        <f t="shared" si="2"/>
        <v>-</v>
      </c>
      <c r="F22" s="209" t="s">
        <v>178</v>
      </c>
      <c r="G22" s="135" t="str">
        <f t="shared" si="3"/>
        <v>-</v>
      </c>
      <c r="H22" s="103" t="s">
        <v>178</v>
      </c>
      <c r="I22" s="135" t="str">
        <f t="shared" si="4"/>
        <v>-</v>
      </c>
      <c r="J22" s="103" t="s">
        <v>178</v>
      </c>
      <c r="K22" s="135" t="str">
        <f t="shared" si="5"/>
        <v>-</v>
      </c>
      <c r="L22" s="103" t="s">
        <v>178</v>
      </c>
      <c r="M22" s="135" t="str">
        <f t="shared" si="6"/>
        <v>-</v>
      </c>
      <c r="N22" s="103" t="s">
        <v>178</v>
      </c>
      <c r="O22" s="135" t="str">
        <f t="shared" si="7"/>
        <v>-</v>
      </c>
      <c r="P22" s="103">
        <v>3</v>
      </c>
      <c r="Q22" s="135">
        <f t="shared" si="8"/>
        <v>101.01010101010101</v>
      </c>
      <c r="R22" s="103">
        <v>19</v>
      </c>
      <c r="S22" s="135">
        <f t="shared" si="9"/>
        <v>639.73063973063972</v>
      </c>
      <c r="T22" s="103" t="s">
        <v>178</v>
      </c>
      <c r="U22" s="135" t="str">
        <f t="shared" si="10"/>
        <v>-</v>
      </c>
      <c r="V22" s="103">
        <v>1</v>
      </c>
      <c r="W22" s="135">
        <f t="shared" si="11"/>
        <v>33.670033670033675</v>
      </c>
      <c r="X22" s="125">
        <v>2970</v>
      </c>
    </row>
    <row r="23" spans="1:24" s="136" customFormat="1" ht="15" customHeight="1" x14ac:dyDescent="0.2">
      <c r="A23" s="119" t="s">
        <v>327</v>
      </c>
      <c r="B23" s="91">
        <v>1</v>
      </c>
      <c r="C23" s="135">
        <f t="shared" si="0"/>
        <v>14.880952380952383</v>
      </c>
      <c r="D23" s="103">
        <f t="shared" si="1"/>
        <v>60</v>
      </c>
      <c r="E23" s="135">
        <f t="shared" si="2"/>
        <v>892.85714285714278</v>
      </c>
      <c r="F23" s="209">
        <v>60</v>
      </c>
      <c r="G23" s="135">
        <f t="shared" si="3"/>
        <v>892.85714285714278</v>
      </c>
      <c r="H23" s="103" t="s">
        <v>178</v>
      </c>
      <c r="I23" s="135" t="str">
        <f t="shared" si="4"/>
        <v>-</v>
      </c>
      <c r="J23" s="103" t="s">
        <v>178</v>
      </c>
      <c r="K23" s="135" t="str">
        <f t="shared" si="5"/>
        <v>-</v>
      </c>
      <c r="L23" s="103" t="s">
        <v>178</v>
      </c>
      <c r="M23" s="135" t="str">
        <f t="shared" si="6"/>
        <v>-</v>
      </c>
      <c r="N23" s="103" t="s">
        <v>178</v>
      </c>
      <c r="O23" s="135" t="str">
        <f t="shared" si="7"/>
        <v>-</v>
      </c>
      <c r="P23" s="103">
        <v>3</v>
      </c>
      <c r="Q23" s="135">
        <f t="shared" si="8"/>
        <v>44.642857142857139</v>
      </c>
      <c r="R23" s="103" t="s">
        <v>178</v>
      </c>
      <c r="S23" s="135" t="str">
        <f t="shared" si="9"/>
        <v>-</v>
      </c>
      <c r="T23" s="103" t="s">
        <v>178</v>
      </c>
      <c r="U23" s="135" t="str">
        <f t="shared" si="10"/>
        <v>-</v>
      </c>
      <c r="V23" s="103">
        <v>4</v>
      </c>
      <c r="W23" s="135">
        <f t="shared" si="11"/>
        <v>59.523809523809533</v>
      </c>
      <c r="X23" s="125">
        <v>6720</v>
      </c>
    </row>
    <row r="24" spans="1:24" s="136" customFormat="1" ht="15" customHeight="1" x14ac:dyDescent="0.2">
      <c r="A24" s="119" t="s">
        <v>328</v>
      </c>
      <c r="B24" s="91">
        <v>1</v>
      </c>
      <c r="C24" s="135">
        <f t="shared" si="0"/>
        <v>15.24390243902439</v>
      </c>
      <c r="D24" s="103">
        <f t="shared" si="1"/>
        <v>60</v>
      </c>
      <c r="E24" s="135">
        <f t="shared" si="2"/>
        <v>914.63414634146341</v>
      </c>
      <c r="F24" s="209">
        <v>60</v>
      </c>
      <c r="G24" s="135">
        <f t="shared" si="3"/>
        <v>914.63414634146341</v>
      </c>
      <c r="H24" s="103" t="s">
        <v>178</v>
      </c>
      <c r="I24" s="135" t="str">
        <f t="shared" si="4"/>
        <v>-</v>
      </c>
      <c r="J24" s="103" t="s">
        <v>178</v>
      </c>
      <c r="K24" s="135" t="str">
        <f t="shared" si="5"/>
        <v>-</v>
      </c>
      <c r="L24" s="103" t="s">
        <v>178</v>
      </c>
      <c r="M24" s="135" t="str">
        <f t="shared" si="6"/>
        <v>-</v>
      </c>
      <c r="N24" s="103" t="s">
        <v>178</v>
      </c>
      <c r="O24" s="135" t="str">
        <f t="shared" si="7"/>
        <v>-</v>
      </c>
      <c r="P24" s="103">
        <v>3</v>
      </c>
      <c r="Q24" s="135">
        <f t="shared" si="8"/>
        <v>45.731707317073173</v>
      </c>
      <c r="R24" s="103" t="s">
        <v>178</v>
      </c>
      <c r="S24" s="135" t="str">
        <f t="shared" si="9"/>
        <v>-</v>
      </c>
      <c r="T24" s="103" t="s">
        <v>178</v>
      </c>
      <c r="U24" s="135" t="str">
        <f t="shared" si="10"/>
        <v>-</v>
      </c>
      <c r="V24" s="103">
        <v>1</v>
      </c>
      <c r="W24" s="135">
        <f t="shared" si="11"/>
        <v>15.24390243902439</v>
      </c>
      <c r="X24" s="125">
        <v>6560</v>
      </c>
    </row>
    <row r="25" spans="1:24" s="136" customFormat="1" ht="15" customHeight="1" x14ac:dyDescent="0.2">
      <c r="A25" s="119" t="s">
        <v>329</v>
      </c>
      <c r="B25" s="103" t="s">
        <v>178</v>
      </c>
      <c r="C25" s="135" t="str">
        <f t="shared" si="0"/>
        <v>-</v>
      </c>
      <c r="D25" s="103" t="str">
        <f t="shared" si="1"/>
        <v>-</v>
      </c>
      <c r="E25" s="135" t="str">
        <f t="shared" si="2"/>
        <v>-</v>
      </c>
      <c r="F25" s="209" t="s">
        <v>178</v>
      </c>
      <c r="G25" s="135" t="str">
        <f t="shared" si="3"/>
        <v>-</v>
      </c>
      <c r="H25" s="103" t="s">
        <v>178</v>
      </c>
      <c r="I25" s="135" t="str">
        <f t="shared" si="4"/>
        <v>-</v>
      </c>
      <c r="J25" s="103" t="s">
        <v>178</v>
      </c>
      <c r="K25" s="135" t="str">
        <f t="shared" si="5"/>
        <v>-</v>
      </c>
      <c r="L25" s="103" t="s">
        <v>178</v>
      </c>
      <c r="M25" s="135" t="str">
        <f t="shared" si="6"/>
        <v>-</v>
      </c>
      <c r="N25" s="103" t="s">
        <v>178</v>
      </c>
      <c r="O25" s="135" t="str">
        <f t="shared" si="7"/>
        <v>-</v>
      </c>
      <c r="P25" s="103">
        <v>4</v>
      </c>
      <c r="Q25" s="135">
        <f t="shared" si="8"/>
        <v>176.99115044247787</v>
      </c>
      <c r="R25" s="103">
        <v>12</v>
      </c>
      <c r="S25" s="135">
        <f t="shared" si="9"/>
        <v>530.97345132743362</v>
      </c>
      <c r="T25" s="103" t="s">
        <v>178</v>
      </c>
      <c r="U25" s="135" t="str">
        <f t="shared" si="10"/>
        <v>-</v>
      </c>
      <c r="V25" s="103">
        <v>1</v>
      </c>
      <c r="W25" s="135">
        <f t="shared" si="11"/>
        <v>44.247787610619469</v>
      </c>
      <c r="X25" s="125">
        <v>2260</v>
      </c>
    </row>
    <row r="26" spans="1:24" s="136" customFormat="1" ht="15" customHeight="1" x14ac:dyDescent="0.2">
      <c r="A26" s="119" t="s">
        <v>330</v>
      </c>
      <c r="B26" s="91" t="s">
        <v>178</v>
      </c>
      <c r="C26" s="135" t="str">
        <f t="shared" si="0"/>
        <v>-</v>
      </c>
      <c r="D26" s="103" t="str">
        <f t="shared" si="1"/>
        <v>-</v>
      </c>
      <c r="E26" s="135" t="str">
        <f t="shared" si="2"/>
        <v>-</v>
      </c>
      <c r="F26" s="209" t="s">
        <v>178</v>
      </c>
      <c r="G26" s="135" t="str">
        <f t="shared" si="3"/>
        <v>-</v>
      </c>
      <c r="H26" s="103" t="s">
        <v>178</v>
      </c>
      <c r="I26" s="135" t="str">
        <f t="shared" si="4"/>
        <v>-</v>
      </c>
      <c r="J26" s="103" t="s">
        <v>178</v>
      </c>
      <c r="K26" s="135" t="str">
        <f t="shared" si="5"/>
        <v>-</v>
      </c>
      <c r="L26" s="103" t="s">
        <v>178</v>
      </c>
      <c r="M26" s="135" t="str">
        <f t="shared" si="6"/>
        <v>-</v>
      </c>
      <c r="N26" s="103" t="s">
        <v>178</v>
      </c>
      <c r="O26" s="135" t="str">
        <f t="shared" si="7"/>
        <v>-</v>
      </c>
      <c r="P26" s="103">
        <v>4</v>
      </c>
      <c r="Q26" s="135">
        <f t="shared" si="8"/>
        <v>90.497737556561091</v>
      </c>
      <c r="R26" s="103">
        <v>19</v>
      </c>
      <c r="S26" s="135">
        <f t="shared" si="9"/>
        <v>429.86425339366519</v>
      </c>
      <c r="T26" s="103">
        <v>10</v>
      </c>
      <c r="U26" s="135">
        <f t="shared" si="10"/>
        <v>226.24434389140274</v>
      </c>
      <c r="V26" s="103">
        <v>2</v>
      </c>
      <c r="W26" s="135">
        <f t="shared" si="11"/>
        <v>45.248868778280546</v>
      </c>
      <c r="X26" s="125">
        <v>4420</v>
      </c>
    </row>
    <row r="27" spans="1:24" s="121" customFormat="1" ht="15" customHeight="1" x14ac:dyDescent="0.2">
      <c r="A27" s="93" t="s">
        <v>339</v>
      </c>
      <c r="E27" s="122"/>
      <c r="F27" s="85"/>
      <c r="G27" s="122"/>
      <c r="H27" s="85"/>
      <c r="I27" s="122"/>
      <c r="J27" s="85"/>
      <c r="K27" s="122"/>
      <c r="L27" s="85"/>
      <c r="M27" s="120"/>
      <c r="N27" s="85"/>
      <c r="O27" s="122"/>
      <c r="P27" s="85"/>
      <c r="Q27" s="122"/>
      <c r="R27" s="85"/>
      <c r="S27" s="122"/>
      <c r="T27" s="85"/>
      <c r="U27" s="122"/>
      <c r="V27" s="85"/>
      <c r="W27" s="122"/>
      <c r="X27" s="111"/>
    </row>
    <row r="28" spans="1:24" s="121" customFormat="1" ht="13.5" customHeight="1" x14ac:dyDescent="0.2">
      <c r="A28" s="85"/>
      <c r="E28" s="122"/>
      <c r="F28" s="85"/>
      <c r="G28" s="122"/>
      <c r="H28" s="85"/>
      <c r="I28" s="122"/>
      <c r="J28" s="85"/>
      <c r="K28" s="122"/>
      <c r="L28" s="85"/>
      <c r="M28" s="120"/>
      <c r="N28" s="85"/>
      <c r="O28" s="122"/>
      <c r="P28" s="85"/>
      <c r="Q28" s="122"/>
      <c r="R28" s="85"/>
      <c r="S28" s="122"/>
      <c r="T28" s="85"/>
      <c r="U28" s="122"/>
      <c r="V28" s="85"/>
      <c r="W28" s="122"/>
      <c r="X28" s="111"/>
    </row>
    <row r="29" spans="1:24" x14ac:dyDescent="0.2">
      <c r="A29" s="123"/>
      <c r="B29" s="84"/>
      <c r="C29" s="115"/>
      <c r="D29" s="84"/>
      <c r="E29" s="115"/>
      <c r="F29" s="84"/>
      <c r="G29" s="115"/>
      <c r="H29" s="84"/>
      <c r="I29" s="115"/>
      <c r="J29" s="84"/>
      <c r="K29" s="115"/>
      <c r="L29" s="84"/>
      <c r="M29" s="115"/>
      <c r="N29" s="84"/>
      <c r="O29" s="115"/>
      <c r="P29" s="84"/>
      <c r="Q29" s="115"/>
      <c r="R29" s="84"/>
      <c r="S29" s="115"/>
      <c r="T29" s="84"/>
      <c r="U29" s="115"/>
      <c r="V29" s="84"/>
      <c r="W29" s="115"/>
    </row>
    <row r="30" spans="1:24" x14ac:dyDescent="0.2">
      <c r="A30" s="123"/>
      <c r="B30" s="84"/>
      <c r="C30" s="115"/>
      <c r="D30" s="84"/>
      <c r="E30" s="115"/>
      <c r="F30" s="84"/>
      <c r="G30" s="115"/>
      <c r="H30" s="84"/>
      <c r="I30" s="115"/>
      <c r="J30" s="84"/>
      <c r="K30" s="115"/>
      <c r="L30" s="84"/>
      <c r="M30" s="115"/>
      <c r="N30" s="84"/>
      <c r="O30" s="115"/>
      <c r="P30" s="84"/>
      <c r="Q30" s="115"/>
      <c r="R30" s="84"/>
      <c r="S30" s="115"/>
      <c r="T30" s="84"/>
      <c r="U30" s="115"/>
      <c r="V30" s="84"/>
      <c r="W30" s="115"/>
    </row>
    <row r="31" spans="1:24" x14ac:dyDescent="0.2">
      <c r="A31" s="123"/>
      <c r="B31" s="84"/>
      <c r="C31" s="115"/>
      <c r="D31" s="84"/>
      <c r="E31" s="115"/>
      <c r="F31" s="84"/>
      <c r="G31" s="115"/>
      <c r="H31" s="84"/>
      <c r="I31" s="115"/>
      <c r="J31" s="84"/>
      <c r="K31" s="115"/>
      <c r="L31" s="84"/>
      <c r="M31" s="115"/>
      <c r="N31" s="84"/>
      <c r="O31" s="115"/>
      <c r="P31" s="84"/>
      <c r="Q31" s="115"/>
      <c r="R31" s="84"/>
      <c r="S31" s="115"/>
      <c r="T31" s="84"/>
      <c r="U31" s="115"/>
      <c r="V31" s="84"/>
      <c r="W31" s="115"/>
    </row>
    <row r="32" spans="1:24" x14ac:dyDescent="0.2">
      <c r="A32" s="124"/>
      <c r="B32" s="84"/>
      <c r="C32" s="115"/>
      <c r="D32" s="84"/>
      <c r="E32" s="115"/>
      <c r="F32" s="84"/>
      <c r="G32" s="115"/>
      <c r="H32" s="84"/>
      <c r="I32" s="115"/>
      <c r="J32" s="84"/>
      <c r="K32" s="115"/>
      <c r="L32" s="84"/>
      <c r="M32" s="115"/>
      <c r="N32" s="84"/>
      <c r="O32" s="115"/>
      <c r="P32" s="84"/>
      <c r="Q32" s="115"/>
      <c r="R32" s="84"/>
      <c r="S32" s="115"/>
      <c r="T32" s="84"/>
      <c r="U32" s="115"/>
      <c r="V32" s="84"/>
      <c r="W32" s="115"/>
    </row>
  </sheetData>
  <customSheetViews>
    <customSheetView guid="{81642AB8-0225-4BC4-B7AE-9E8C6C06FBF4}" showPageBreaks="1" showGridLines="0" printArea="1" view="pageBreakPreview">
      <pane xSplit="1" ySplit="6" topLeftCell="B7" activePane="bottomRight" state="frozen"/>
      <selection pane="bottomRight" activeCell="W4" sqref="W4"/>
      <colBreaks count="1" manualBreakCount="1">
        <brk id="11" max="14" man="1"/>
      </colBreaks>
      <pageMargins left="0.78740157480314965" right="0.78740157480314965" top="0.78740157480314965" bottom="0.78740157480314965" header="0.51181102362204722" footer="0.51181102362204722"/>
      <pageSetup paperSize="9" fitToWidth="2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6" topLeftCell="B7" activePane="bottomRight" state="frozen"/>
      <selection pane="bottomRight" activeCell="W4" sqref="W4"/>
      <colBreaks count="1" manualBreakCount="1">
        <brk id="11" max="14" man="1"/>
      </colBreaks>
      <pageMargins left="0.78740157480314965" right="0.78740157480314965" top="0.78740157480314965" bottom="0.78740157480314965" header="0.51181102362204722" footer="0.51181102362204722"/>
      <pageSetup paperSize="9" fitToWidth="2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pane xSplit="1" ySplit="6" topLeftCell="B7" activePane="bottomRight" state="frozen"/>
      <selection pane="bottomRight" activeCell="W4" sqref="W4"/>
      <colBreaks count="1" manualBreakCount="1">
        <brk id="11" max="14" man="1"/>
      </colBreaks>
      <pageMargins left="0.78740157480314965" right="0.78740157480314965" top="0.78740157480314965" bottom="0.78740157480314965" header="0.51181102362204722" footer="0.51181102362204722"/>
      <pageSetup paperSize="9" fitToWidth="2" pageOrder="overThenDown" orientation="landscape" r:id="rId3"/>
      <headerFooter alignWithMargins="0"/>
    </customSheetView>
  </customSheetViews>
  <mergeCells count="17">
    <mergeCell ref="X4:X5"/>
    <mergeCell ref="V3:W4"/>
    <mergeCell ref="R4:S4"/>
    <mergeCell ref="T4:U4"/>
    <mergeCell ref="N4:O4"/>
    <mergeCell ref="P4:Q4"/>
    <mergeCell ref="D3:O3"/>
    <mergeCell ref="P3:U3"/>
    <mergeCell ref="P2:W2"/>
    <mergeCell ref="A2:A5"/>
    <mergeCell ref="H4:I4"/>
    <mergeCell ref="J4:K4"/>
    <mergeCell ref="L4:M4"/>
    <mergeCell ref="B3:C4"/>
    <mergeCell ref="D4:E4"/>
    <mergeCell ref="F4:G4"/>
    <mergeCell ref="B2:O2"/>
  </mergeCells>
  <phoneticPr fontId="2"/>
  <pageMargins left="0.78740157480314965" right="0.78740157480314965" top="0.78740157480314965" bottom="0.78740157480314965" header="0.51181102362204722" footer="0.51181102362204722"/>
  <pageSetup paperSize="9" scale="85" fitToWidth="2" pageOrder="overThenDown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T39"/>
  <sheetViews>
    <sheetView showGridLines="0" view="pageBreakPreview" zoomScaleNormal="25" zoomScaleSheetLayoutView="100" workbookViewId="0">
      <pane xSplit="1" ySplit="5" topLeftCell="B6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" defaultRowHeight="13" x14ac:dyDescent="0.2"/>
  <cols>
    <col min="1" max="1" width="18.90625" style="134" customWidth="1"/>
    <col min="2" max="2" width="6.453125" style="108" customWidth="1"/>
    <col min="3" max="3" width="6.453125" style="108" bestFit="1" customWidth="1"/>
    <col min="4" max="4" width="5.90625" style="108" bestFit="1" customWidth="1"/>
    <col min="5" max="5" width="6.453125" style="108" bestFit="1" customWidth="1"/>
    <col min="6" max="6" width="6.90625" style="108" bestFit="1" customWidth="1"/>
    <col min="7" max="7" width="6.453125" style="108" bestFit="1" customWidth="1"/>
    <col min="8" max="8" width="5.90625" style="108" bestFit="1" customWidth="1"/>
    <col min="9" max="9" width="6.453125" style="108" bestFit="1" customWidth="1"/>
    <col min="10" max="10" width="5.90625" style="108" bestFit="1" customWidth="1"/>
    <col min="11" max="11" width="6.453125" style="108" bestFit="1" customWidth="1"/>
    <col min="12" max="12" width="5.90625" style="108" bestFit="1" customWidth="1"/>
    <col min="13" max="13" width="6.453125" style="108" bestFit="1" customWidth="1"/>
    <col min="14" max="14" width="5.90625" style="108" bestFit="1" customWidth="1"/>
    <col min="15" max="15" width="6.453125" style="108" bestFit="1" customWidth="1"/>
    <col min="16" max="16" width="6.90625" style="108" bestFit="1" customWidth="1"/>
    <col min="17" max="17" width="6.453125" style="108" bestFit="1" customWidth="1"/>
    <col min="18" max="18" width="6.90625" style="108" bestFit="1" customWidth="1"/>
    <col min="19" max="19" width="6.453125" style="108" bestFit="1" customWidth="1"/>
    <col min="20" max="20" width="14.6328125" style="132" customWidth="1"/>
    <col min="21" max="16384" width="9" style="108"/>
  </cols>
  <sheetData>
    <row r="1" spans="1:20" s="129" customFormat="1" ht="15" customHeight="1" x14ac:dyDescent="0.2">
      <c r="A1" s="126" t="s">
        <v>282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  <c r="M1" s="128"/>
      <c r="N1" s="127"/>
      <c r="O1" s="128"/>
      <c r="P1" s="127"/>
      <c r="Q1" s="310" t="s">
        <v>344</v>
      </c>
      <c r="R1" s="310"/>
      <c r="S1" s="310"/>
      <c r="T1" s="127"/>
    </row>
    <row r="2" spans="1:20" s="136" customFormat="1" ht="20.25" customHeight="1" x14ac:dyDescent="0.2">
      <c r="A2" s="186"/>
      <c r="B2" s="318" t="s">
        <v>276</v>
      </c>
      <c r="C2" s="313"/>
      <c r="D2" s="311" t="s">
        <v>277</v>
      </c>
      <c r="E2" s="312"/>
      <c r="F2" s="311" t="s">
        <v>278</v>
      </c>
      <c r="G2" s="313"/>
      <c r="H2" s="318" t="s">
        <v>237</v>
      </c>
      <c r="I2" s="313"/>
      <c r="J2" s="311" t="s">
        <v>238</v>
      </c>
      <c r="K2" s="312"/>
      <c r="L2" s="311" t="s">
        <v>239</v>
      </c>
      <c r="M2" s="313"/>
      <c r="N2" s="311" t="s">
        <v>240</v>
      </c>
      <c r="O2" s="313"/>
      <c r="P2" s="311" t="s">
        <v>241</v>
      </c>
      <c r="Q2" s="312"/>
      <c r="R2" s="314" t="s">
        <v>242</v>
      </c>
      <c r="S2" s="315"/>
      <c r="T2" s="303" t="s">
        <v>346</v>
      </c>
    </row>
    <row r="3" spans="1:20" s="136" customFormat="1" ht="24.75" customHeight="1" x14ac:dyDescent="0.2">
      <c r="A3" s="187"/>
      <c r="B3" s="131" t="s">
        <v>213</v>
      </c>
      <c r="C3" s="171" t="s">
        <v>243</v>
      </c>
      <c r="D3" s="131" t="s">
        <v>213</v>
      </c>
      <c r="E3" s="171" t="s">
        <v>243</v>
      </c>
      <c r="F3" s="131" t="s">
        <v>213</v>
      </c>
      <c r="G3" s="171" t="s">
        <v>243</v>
      </c>
      <c r="H3" s="131" t="s">
        <v>213</v>
      </c>
      <c r="I3" s="171" t="s">
        <v>243</v>
      </c>
      <c r="J3" s="131" t="s">
        <v>213</v>
      </c>
      <c r="K3" s="171" t="s">
        <v>243</v>
      </c>
      <c r="L3" s="131" t="s">
        <v>213</v>
      </c>
      <c r="M3" s="171" t="s">
        <v>243</v>
      </c>
      <c r="N3" s="131" t="s">
        <v>213</v>
      </c>
      <c r="O3" s="171" t="s">
        <v>243</v>
      </c>
      <c r="P3" s="131" t="s">
        <v>213</v>
      </c>
      <c r="Q3" s="172" t="s">
        <v>243</v>
      </c>
      <c r="R3" s="131" t="s">
        <v>213</v>
      </c>
      <c r="S3" s="171" t="s">
        <v>243</v>
      </c>
      <c r="T3" s="304"/>
    </row>
    <row r="4" spans="1:20" s="173" customFormat="1" ht="15" customHeight="1" x14ac:dyDescent="0.2">
      <c r="A4" s="160" t="s">
        <v>212</v>
      </c>
      <c r="B4" s="210">
        <v>13425</v>
      </c>
      <c r="C4" s="211">
        <f>IF(B4="-","-",B4/$T4*100000)</f>
        <v>257.62809441565918</v>
      </c>
      <c r="D4" s="210">
        <v>4419</v>
      </c>
      <c r="E4" s="211">
        <f>IF(D4="-","-",D4/$T4*100000)</f>
        <v>84.801381692573401</v>
      </c>
      <c r="F4" s="210">
        <v>11582</v>
      </c>
      <c r="G4" s="211">
        <f>IF(F4="-","-",F4/$T4*100000)</f>
        <v>222.26060257148342</v>
      </c>
      <c r="H4" s="210">
        <v>6126</v>
      </c>
      <c r="I4" s="211">
        <f>IF(H4="-","-",H4/$T4*100000)</f>
        <v>117.55900978698907</v>
      </c>
      <c r="J4" s="210">
        <v>1960</v>
      </c>
      <c r="K4" s="211">
        <f>IF(J4="-","-",J4/$T4*100000)</f>
        <v>37.612742275954709</v>
      </c>
      <c r="L4" s="210">
        <v>3133</v>
      </c>
      <c r="M4" s="211">
        <f>IF(L4="-","-",L4/$T4*100000)</f>
        <v>60.122817117635769</v>
      </c>
      <c r="N4" s="210">
        <v>1668</v>
      </c>
      <c r="O4" s="211">
        <f>IF(N4="-","-",N4/$T4*100000)</f>
        <v>32.009211283822687</v>
      </c>
      <c r="P4" s="210">
        <v>64456</v>
      </c>
      <c r="Q4" s="212">
        <f>IF(P4="-","-",P4/$T4*100000)</f>
        <v>1236.9218959892535</v>
      </c>
      <c r="R4" s="210">
        <v>16699</v>
      </c>
      <c r="S4" s="211">
        <f>IF(R4="-","-",R4/$T4*100000)</f>
        <v>320.45672615620805</v>
      </c>
      <c r="T4" s="149">
        <v>5211000</v>
      </c>
    </row>
    <row r="5" spans="1:20" s="136" customFormat="1" ht="25.5" customHeight="1" x14ac:dyDescent="0.2">
      <c r="A5" s="188" t="s">
        <v>336</v>
      </c>
      <c r="B5" s="189">
        <f>SUM(B6:B24)</f>
        <v>641</v>
      </c>
      <c r="C5" s="190">
        <f t="shared" ref="C5:C24" si="0">IF(B5="-","-",B5/$T5*100000)</f>
        <v>192.67185668339897</v>
      </c>
      <c r="D5" s="189">
        <f>SUM(D6:D24)</f>
        <v>229</v>
      </c>
      <c r="E5" s="190">
        <f t="shared" ref="E5:E24" si="1">IF(D5="-","-",D5/$T5*100000)</f>
        <v>68.832847395473266</v>
      </c>
      <c r="F5" s="189">
        <f>SUM(F6:F24)</f>
        <v>598</v>
      </c>
      <c r="G5" s="190">
        <f t="shared" ref="G5:G24" si="2">IF(F5="-","-",F5/$T5*100000)</f>
        <v>179.7469115392708</v>
      </c>
      <c r="H5" s="189">
        <f>SUM(H6:H24)</f>
        <v>312</v>
      </c>
      <c r="I5" s="190">
        <f t="shared" ref="I5:I24" si="3">IF(H5="-","-",H5/$T5*100000)</f>
        <v>93.780997324836932</v>
      </c>
      <c r="J5" s="189">
        <f>SUM(J6:J24)</f>
        <v>102</v>
      </c>
      <c r="K5" s="190">
        <f t="shared" ref="K5:K24" si="4">IF(J5="-","-",J5/$T5*100000)</f>
        <v>30.659172202350536</v>
      </c>
      <c r="L5" s="189">
        <f>SUM(L6:L24)</f>
        <v>291</v>
      </c>
      <c r="M5" s="190">
        <f t="shared" ref="M5:M24" si="5">IF(L5="-","-",L5/$T5*100000)</f>
        <v>87.468814812588292</v>
      </c>
      <c r="N5" s="189">
        <f>SUM(N6:N24)</f>
        <v>88</v>
      </c>
      <c r="O5" s="190">
        <f t="shared" ref="O5:O24" si="6">IF(N5="-","-",N5/$T5*100000)</f>
        <v>26.45105052751811</v>
      </c>
      <c r="P5" s="189">
        <f>SUM(P6:P24)</f>
        <v>3309</v>
      </c>
      <c r="Q5" s="190">
        <f t="shared" ref="Q5:Q24" si="7">IF(P5="-","-",P5/$T5*100000)</f>
        <v>994.61961585860706</v>
      </c>
      <c r="R5" s="189">
        <f>SUM(R6:R24)</f>
        <v>1137</v>
      </c>
      <c r="S5" s="190">
        <f t="shared" ref="S5:S24" si="8">IF(R5="-","-",R5/$T5*100000)</f>
        <v>341.75959602031918</v>
      </c>
      <c r="T5" s="125">
        <v>332690</v>
      </c>
    </row>
    <row r="6" spans="1:20" s="136" customFormat="1" ht="15" customHeight="1" x14ac:dyDescent="0.2">
      <c r="A6" s="119" t="s">
        <v>312</v>
      </c>
      <c r="B6" s="213">
        <v>501</v>
      </c>
      <c r="C6" s="135">
        <f t="shared" si="0"/>
        <v>300.90090090090087</v>
      </c>
      <c r="D6" s="214">
        <v>145</v>
      </c>
      <c r="E6" s="135">
        <f t="shared" si="1"/>
        <v>87.087087087087085</v>
      </c>
      <c r="F6" s="214">
        <v>415</v>
      </c>
      <c r="G6" s="135">
        <f t="shared" si="2"/>
        <v>249.24924924924923</v>
      </c>
      <c r="H6" s="103">
        <v>217</v>
      </c>
      <c r="I6" s="135">
        <f t="shared" si="3"/>
        <v>130.33033033033033</v>
      </c>
      <c r="J6" s="103">
        <v>80</v>
      </c>
      <c r="K6" s="135">
        <f t="shared" si="4"/>
        <v>48.048048048048045</v>
      </c>
      <c r="L6" s="103">
        <v>109</v>
      </c>
      <c r="M6" s="135">
        <f t="shared" si="5"/>
        <v>65.465465465465471</v>
      </c>
      <c r="N6" s="103">
        <v>79</v>
      </c>
      <c r="O6" s="135">
        <f t="shared" si="6"/>
        <v>47.447447447447445</v>
      </c>
      <c r="P6" s="103">
        <v>2430</v>
      </c>
      <c r="Q6" s="135">
        <f t="shared" si="7"/>
        <v>1459.4594594594594</v>
      </c>
      <c r="R6" s="103">
        <v>721</v>
      </c>
      <c r="S6" s="135">
        <f t="shared" si="8"/>
        <v>433.03303303303301</v>
      </c>
      <c r="T6" s="125">
        <v>166500</v>
      </c>
    </row>
    <row r="7" spans="1:20" s="136" customFormat="1" ht="15" customHeight="1" x14ac:dyDescent="0.2">
      <c r="A7" s="119" t="s">
        <v>313</v>
      </c>
      <c r="B7" s="213">
        <v>40</v>
      </c>
      <c r="C7" s="135">
        <f t="shared" si="0"/>
        <v>91.575091575091577</v>
      </c>
      <c r="D7" s="214">
        <v>24</v>
      </c>
      <c r="E7" s="135">
        <f t="shared" si="1"/>
        <v>54.945054945054942</v>
      </c>
      <c r="F7" s="214">
        <v>55</v>
      </c>
      <c r="G7" s="135">
        <f t="shared" si="2"/>
        <v>125.91575091575092</v>
      </c>
      <c r="H7" s="103">
        <v>33</v>
      </c>
      <c r="I7" s="135">
        <f t="shared" si="3"/>
        <v>75.549450549450555</v>
      </c>
      <c r="J7" s="103">
        <v>11</v>
      </c>
      <c r="K7" s="135">
        <f t="shared" si="4"/>
        <v>25.183150183150186</v>
      </c>
      <c r="L7" s="103">
        <v>34</v>
      </c>
      <c r="M7" s="135">
        <f t="shared" si="5"/>
        <v>77.838827838827839</v>
      </c>
      <c r="N7" s="103">
        <v>1</v>
      </c>
      <c r="O7" s="135">
        <f t="shared" si="6"/>
        <v>2.2893772893772892</v>
      </c>
      <c r="P7" s="103">
        <v>287</v>
      </c>
      <c r="Q7" s="135">
        <f t="shared" si="7"/>
        <v>657.0512820512821</v>
      </c>
      <c r="R7" s="103">
        <v>115</v>
      </c>
      <c r="S7" s="135">
        <f t="shared" si="8"/>
        <v>263.27838827838832</v>
      </c>
      <c r="T7" s="125">
        <v>43680</v>
      </c>
    </row>
    <row r="8" spans="1:20" s="136" customFormat="1" ht="15" customHeight="1" x14ac:dyDescent="0.2">
      <c r="A8" s="119" t="s">
        <v>314</v>
      </c>
      <c r="B8" s="213">
        <v>5</v>
      </c>
      <c r="C8" s="135">
        <f t="shared" si="0"/>
        <v>86.058519793459553</v>
      </c>
      <c r="D8" s="214">
        <v>1</v>
      </c>
      <c r="E8" s="135">
        <f t="shared" si="1"/>
        <v>17.211703958691913</v>
      </c>
      <c r="F8" s="214">
        <v>3</v>
      </c>
      <c r="G8" s="135">
        <f t="shared" si="2"/>
        <v>51.635111876075726</v>
      </c>
      <c r="H8" s="103" t="s">
        <v>178</v>
      </c>
      <c r="I8" s="135" t="str">
        <f t="shared" si="3"/>
        <v>-</v>
      </c>
      <c r="J8" s="103" t="s">
        <v>178</v>
      </c>
      <c r="K8" s="135" t="str">
        <f t="shared" si="4"/>
        <v>-</v>
      </c>
      <c r="L8" s="103">
        <v>8</v>
      </c>
      <c r="M8" s="135">
        <f t="shared" si="5"/>
        <v>137.69363166953531</v>
      </c>
      <c r="N8" s="103" t="s">
        <v>178</v>
      </c>
      <c r="O8" s="135" t="str">
        <f t="shared" si="6"/>
        <v>-</v>
      </c>
      <c r="P8" s="103">
        <v>28</v>
      </c>
      <c r="Q8" s="135">
        <f t="shared" si="7"/>
        <v>481.92771084337352</v>
      </c>
      <c r="R8" s="103">
        <v>14</v>
      </c>
      <c r="S8" s="135">
        <f t="shared" si="8"/>
        <v>240.96385542168676</v>
      </c>
      <c r="T8" s="125">
        <v>5810</v>
      </c>
    </row>
    <row r="9" spans="1:20" s="136" customFormat="1" ht="15" customHeight="1" x14ac:dyDescent="0.2">
      <c r="A9" s="119" t="s">
        <v>315</v>
      </c>
      <c r="B9" s="213">
        <v>3</v>
      </c>
      <c r="C9" s="135">
        <f t="shared" si="0"/>
        <v>63.424947145877375</v>
      </c>
      <c r="D9" s="214">
        <v>2</v>
      </c>
      <c r="E9" s="135">
        <f t="shared" si="1"/>
        <v>42.283298097251581</v>
      </c>
      <c r="F9" s="214">
        <v>6</v>
      </c>
      <c r="G9" s="135">
        <f t="shared" si="2"/>
        <v>126.84989429175475</v>
      </c>
      <c r="H9" s="103">
        <v>5</v>
      </c>
      <c r="I9" s="135">
        <f t="shared" si="3"/>
        <v>105.70824524312897</v>
      </c>
      <c r="J9" s="103" t="s">
        <v>178</v>
      </c>
      <c r="K9" s="135" t="str">
        <f t="shared" si="4"/>
        <v>-</v>
      </c>
      <c r="L9" s="103">
        <v>7</v>
      </c>
      <c r="M9" s="135">
        <f t="shared" si="5"/>
        <v>147.99154334038056</v>
      </c>
      <c r="N9" s="103" t="s">
        <v>178</v>
      </c>
      <c r="O9" s="135" t="str">
        <f t="shared" si="6"/>
        <v>-</v>
      </c>
      <c r="P9" s="103">
        <v>14</v>
      </c>
      <c r="Q9" s="135">
        <f t="shared" si="7"/>
        <v>295.98308668076112</v>
      </c>
      <c r="R9" s="103">
        <v>7</v>
      </c>
      <c r="S9" s="135">
        <f t="shared" si="8"/>
        <v>147.99154334038056</v>
      </c>
      <c r="T9" s="125">
        <v>4730</v>
      </c>
    </row>
    <row r="10" spans="1:20" s="136" customFormat="1" ht="15" customHeight="1" x14ac:dyDescent="0.2">
      <c r="A10" s="119" t="s">
        <v>316</v>
      </c>
      <c r="B10" s="213">
        <v>3</v>
      </c>
      <c r="C10" s="135">
        <f t="shared" si="0"/>
        <v>57.034220532319395</v>
      </c>
      <c r="D10" s="214">
        <v>1</v>
      </c>
      <c r="E10" s="135">
        <f t="shared" si="1"/>
        <v>19.011406844106464</v>
      </c>
      <c r="F10" s="214">
        <v>4</v>
      </c>
      <c r="G10" s="135">
        <f t="shared" si="2"/>
        <v>76.045627376425855</v>
      </c>
      <c r="H10" s="103">
        <v>1</v>
      </c>
      <c r="I10" s="135">
        <f t="shared" si="3"/>
        <v>19.011406844106464</v>
      </c>
      <c r="J10" s="103" t="s">
        <v>178</v>
      </c>
      <c r="K10" s="135" t="str">
        <f t="shared" si="4"/>
        <v>-</v>
      </c>
      <c r="L10" s="103">
        <v>6</v>
      </c>
      <c r="M10" s="135">
        <f t="shared" si="5"/>
        <v>114.06844106463879</v>
      </c>
      <c r="N10" s="103" t="s">
        <v>178</v>
      </c>
      <c r="O10" s="135" t="str">
        <f t="shared" si="6"/>
        <v>-</v>
      </c>
      <c r="P10" s="103">
        <v>27</v>
      </c>
      <c r="Q10" s="135">
        <f t="shared" si="7"/>
        <v>513.30798479087457</v>
      </c>
      <c r="R10" s="103">
        <v>20</v>
      </c>
      <c r="S10" s="135">
        <f t="shared" si="8"/>
        <v>380.22813688212926</v>
      </c>
      <c r="T10" s="125">
        <v>5260</v>
      </c>
    </row>
    <row r="11" spans="1:20" s="136" customFormat="1" ht="15" customHeight="1" x14ac:dyDescent="0.2">
      <c r="A11" s="119" t="s">
        <v>317</v>
      </c>
      <c r="B11" s="213">
        <v>2</v>
      </c>
      <c r="C11" s="135">
        <f t="shared" si="0"/>
        <v>33.726812816188868</v>
      </c>
      <c r="D11" s="214">
        <v>6</v>
      </c>
      <c r="E11" s="135">
        <f t="shared" si="1"/>
        <v>101.1804384485666</v>
      </c>
      <c r="F11" s="214">
        <v>5</v>
      </c>
      <c r="G11" s="135">
        <f t="shared" si="2"/>
        <v>84.317032040472171</v>
      </c>
      <c r="H11" s="103">
        <v>7</v>
      </c>
      <c r="I11" s="135">
        <f t="shared" si="3"/>
        <v>118.04384485666105</v>
      </c>
      <c r="J11" s="103" t="s">
        <v>178</v>
      </c>
      <c r="K11" s="135" t="str">
        <f t="shared" si="4"/>
        <v>-</v>
      </c>
      <c r="L11" s="103">
        <v>9</v>
      </c>
      <c r="M11" s="135">
        <f t="shared" si="5"/>
        <v>151.77065767284992</v>
      </c>
      <c r="N11" s="103" t="s">
        <v>178</v>
      </c>
      <c r="O11" s="135" t="str">
        <f t="shared" si="6"/>
        <v>-</v>
      </c>
      <c r="P11" s="103">
        <v>18</v>
      </c>
      <c r="Q11" s="135">
        <f t="shared" si="7"/>
        <v>303.54131534569984</v>
      </c>
      <c r="R11" s="103">
        <v>17</v>
      </c>
      <c r="S11" s="135">
        <f t="shared" si="8"/>
        <v>286.67790893760542</v>
      </c>
      <c r="T11" s="125">
        <v>5930</v>
      </c>
    </row>
    <row r="12" spans="1:20" s="136" customFormat="1" ht="15" customHeight="1" x14ac:dyDescent="0.2">
      <c r="A12" s="119" t="s">
        <v>318</v>
      </c>
      <c r="B12" s="213">
        <v>10</v>
      </c>
      <c r="C12" s="135">
        <f t="shared" si="0"/>
        <v>111.35857461024499</v>
      </c>
      <c r="D12" s="214">
        <v>5</v>
      </c>
      <c r="E12" s="135">
        <f t="shared" si="1"/>
        <v>55.679287305122493</v>
      </c>
      <c r="F12" s="214">
        <v>11</v>
      </c>
      <c r="G12" s="135">
        <f t="shared" si="2"/>
        <v>122.49443207126949</v>
      </c>
      <c r="H12" s="103">
        <v>8</v>
      </c>
      <c r="I12" s="135">
        <f t="shared" si="3"/>
        <v>89.086859688196</v>
      </c>
      <c r="J12" s="103" t="s">
        <v>178</v>
      </c>
      <c r="K12" s="135" t="str">
        <f t="shared" si="4"/>
        <v>-</v>
      </c>
      <c r="L12" s="103">
        <v>10</v>
      </c>
      <c r="M12" s="135">
        <f t="shared" si="5"/>
        <v>111.35857461024499</v>
      </c>
      <c r="N12" s="103" t="s">
        <v>178</v>
      </c>
      <c r="O12" s="135" t="str">
        <f t="shared" si="6"/>
        <v>-</v>
      </c>
      <c r="P12" s="103">
        <v>65</v>
      </c>
      <c r="Q12" s="135">
        <f t="shared" si="7"/>
        <v>723.83073496659244</v>
      </c>
      <c r="R12" s="103">
        <v>29</v>
      </c>
      <c r="S12" s="135">
        <f t="shared" si="8"/>
        <v>322.9398663697105</v>
      </c>
      <c r="T12" s="125">
        <v>8980</v>
      </c>
    </row>
    <row r="13" spans="1:20" s="136" customFormat="1" ht="15" customHeight="1" x14ac:dyDescent="0.2">
      <c r="A13" s="119" t="s">
        <v>319</v>
      </c>
      <c r="B13" s="213">
        <v>18</v>
      </c>
      <c r="C13" s="135">
        <f t="shared" si="0"/>
        <v>100.3904071388734</v>
      </c>
      <c r="D13" s="214">
        <v>10</v>
      </c>
      <c r="E13" s="135">
        <f t="shared" si="1"/>
        <v>55.772448410485225</v>
      </c>
      <c r="F13" s="214">
        <v>26</v>
      </c>
      <c r="G13" s="135">
        <f t="shared" si="2"/>
        <v>145.00836586726157</v>
      </c>
      <c r="H13" s="103">
        <v>8</v>
      </c>
      <c r="I13" s="135">
        <f t="shared" si="3"/>
        <v>44.617958728388182</v>
      </c>
      <c r="J13" s="103">
        <v>4</v>
      </c>
      <c r="K13" s="135">
        <f t="shared" si="4"/>
        <v>22.308979364194091</v>
      </c>
      <c r="L13" s="103">
        <v>18</v>
      </c>
      <c r="M13" s="135">
        <f t="shared" si="5"/>
        <v>100.3904071388734</v>
      </c>
      <c r="N13" s="103">
        <v>5</v>
      </c>
      <c r="O13" s="135">
        <f t="shared" si="6"/>
        <v>27.886224205242613</v>
      </c>
      <c r="P13" s="103">
        <v>105</v>
      </c>
      <c r="Q13" s="135">
        <f t="shared" si="7"/>
        <v>585.61070831009476</v>
      </c>
      <c r="R13" s="103">
        <v>28</v>
      </c>
      <c r="S13" s="135">
        <f t="shared" si="8"/>
        <v>156.16285554935862</v>
      </c>
      <c r="T13" s="125">
        <v>17930</v>
      </c>
    </row>
    <row r="14" spans="1:20" s="136" customFormat="1" ht="15" customHeight="1" x14ac:dyDescent="0.2">
      <c r="A14" s="119" t="s">
        <v>320</v>
      </c>
      <c r="B14" s="213">
        <v>1</v>
      </c>
      <c r="C14" s="135">
        <f t="shared" si="0"/>
        <v>26.109660574412533</v>
      </c>
      <c r="D14" s="214">
        <v>2</v>
      </c>
      <c r="E14" s="135">
        <f t="shared" si="1"/>
        <v>52.219321148825067</v>
      </c>
      <c r="F14" s="214">
        <v>1</v>
      </c>
      <c r="G14" s="135">
        <f t="shared" si="2"/>
        <v>26.109660574412533</v>
      </c>
      <c r="H14" s="103">
        <v>5</v>
      </c>
      <c r="I14" s="135">
        <f t="shared" si="3"/>
        <v>130.54830287206266</v>
      </c>
      <c r="J14" s="103" t="s">
        <v>178</v>
      </c>
      <c r="K14" s="135" t="str">
        <f t="shared" si="4"/>
        <v>-</v>
      </c>
      <c r="L14" s="103">
        <v>6</v>
      </c>
      <c r="M14" s="135">
        <f t="shared" si="5"/>
        <v>156.65796344647521</v>
      </c>
      <c r="N14" s="103" t="s">
        <v>178</v>
      </c>
      <c r="O14" s="135" t="str">
        <f t="shared" si="6"/>
        <v>-</v>
      </c>
      <c r="P14" s="103">
        <v>4</v>
      </c>
      <c r="Q14" s="135">
        <f t="shared" si="7"/>
        <v>104.43864229765013</v>
      </c>
      <c r="R14" s="103">
        <v>4</v>
      </c>
      <c r="S14" s="135">
        <f t="shared" si="8"/>
        <v>104.43864229765013</v>
      </c>
      <c r="T14" s="125">
        <v>3830</v>
      </c>
    </row>
    <row r="15" spans="1:20" s="136" customFormat="1" ht="15" customHeight="1" x14ac:dyDescent="0.2">
      <c r="A15" s="119" t="s">
        <v>321</v>
      </c>
      <c r="B15" s="213">
        <v>4</v>
      </c>
      <c r="C15" s="135">
        <f t="shared" si="0"/>
        <v>130.29315960912052</v>
      </c>
      <c r="D15" s="177">
        <v>1</v>
      </c>
      <c r="E15" s="135">
        <f t="shared" si="1"/>
        <v>32.573289902280131</v>
      </c>
      <c r="F15" s="214">
        <v>2</v>
      </c>
      <c r="G15" s="135">
        <f t="shared" si="2"/>
        <v>65.146579804560261</v>
      </c>
      <c r="H15" s="103" t="s">
        <v>178</v>
      </c>
      <c r="I15" s="135" t="str">
        <f t="shared" si="3"/>
        <v>-</v>
      </c>
      <c r="J15" s="103" t="s">
        <v>178</v>
      </c>
      <c r="K15" s="135" t="str">
        <f t="shared" si="4"/>
        <v>-</v>
      </c>
      <c r="L15" s="103">
        <v>5</v>
      </c>
      <c r="M15" s="135">
        <f t="shared" si="5"/>
        <v>162.86644951140065</v>
      </c>
      <c r="N15" s="103">
        <v>1</v>
      </c>
      <c r="O15" s="135">
        <f t="shared" si="6"/>
        <v>32.573289902280131</v>
      </c>
      <c r="P15" s="103">
        <v>8</v>
      </c>
      <c r="Q15" s="135">
        <f t="shared" si="7"/>
        <v>260.58631921824104</v>
      </c>
      <c r="R15" s="103">
        <v>4</v>
      </c>
      <c r="S15" s="135">
        <f t="shared" si="8"/>
        <v>130.29315960912052</v>
      </c>
      <c r="T15" s="125">
        <v>3070</v>
      </c>
    </row>
    <row r="16" spans="1:20" s="136" customFormat="1" ht="15" customHeight="1" x14ac:dyDescent="0.2">
      <c r="A16" s="119" t="s">
        <v>322</v>
      </c>
      <c r="B16" s="213">
        <v>8</v>
      </c>
      <c r="C16" s="135">
        <f t="shared" si="0"/>
        <v>148.6988847583643</v>
      </c>
      <c r="D16" s="214">
        <v>2</v>
      </c>
      <c r="E16" s="135">
        <f t="shared" si="1"/>
        <v>37.174721189591075</v>
      </c>
      <c r="F16" s="214">
        <v>7</v>
      </c>
      <c r="G16" s="135">
        <f t="shared" si="2"/>
        <v>130.11152416356876</v>
      </c>
      <c r="H16" s="103">
        <v>2</v>
      </c>
      <c r="I16" s="135">
        <f t="shared" si="3"/>
        <v>37.174721189591075</v>
      </c>
      <c r="J16" s="103" t="s">
        <v>178</v>
      </c>
      <c r="K16" s="135" t="str">
        <f t="shared" si="4"/>
        <v>-</v>
      </c>
      <c r="L16" s="103">
        <v>9</v>
      </c>
      <c r="M16" s="135">
        <f t="shared" si="5"/>
        <v>167.28624535315987</v>
      </c>
      <c r="N16" s="103" t="s">
        <v>178</v>
      </c>
      <c r="O16" s="135" t="str">
        <f t="shared" si="6"/>
        <v>-</v>
      </c>
      <c r="P16" s="103">
        <v>36</v>
      </c>
      <c r="Q16" s="135">
        <f t="shared" si="7"/>
        <v>669.14498141263948</v>
      </c>
      <c r="R16" s="103">
        <v>16</v>
      </c>
      <c r="S16" s="135">
        <f t="shared" si="8"/>
        <v>297.3977695167286</v>
      </c>
      <c r="T16" s="125">
        <v>5380</v>
      </c>
    </row>
    <row r="17" spans="1:20" s="136" customFormat="1" ht="15" customHeight="1" x14ac:dyDescent="0.2">
      <c r="A17" s="119" t="s">
        <v>323</v>
      </c>
      <c r="B17" s="213">
        <v>5</v>
      </c>
      <c r="C17" s="135">
        <f t="shared" si="0"/>
        <v>78.369905956112845</v>
      </c>
      <c r="D17" s="214">
        <v>3</v>
      </c>
      <c r="E17" s="135">
        <f t="shared" si="1"/>
        <v>47.021943573667713</v>
      </c>
      <c r="F17" s="214">
        <v>11</v>
      </c>
      <c r="G17" s="135">
        <f t="shared" si="2"/>
        <v>172.41379310344828</v>
      </c>
      <c r="H17" s="103">
        <v>2</v>
      </c>
      <c r="I17" s="135">
        <f t="shared" si="3"/>
        <v>31.347962382445143</v>
      </c>
      <c r="J17" s="103" t="s">
        <v>178</v>
      </c>
      <c r="K17" s="135" t="str">
        <f t="shared" si="4"/>
        <v>-</v>
      </c>
      <c r="L17" s="103">
        <v>10</v>
      </c>
      <c r="M17" s="135">
        <f t="shared" si="5"/>
        <v>156.73981191222569</v>
      </c>
      <c r="N17" s="103" t="s">
        <v>178</v>
      </c>
      <c r="O17" s="135" t="str">
        <f t="shared" si="6"/>
        <v>-</v>
      </c>
      <c r="P17" s="103">
        <v>31</v>
      </c>
      <c r="Q17" s="135">
        <f t="shared" si="7"/>
        <v>485.89341692789969</v>
      </c>
      <c r="R17" s="103">
        <v>13</v>
      </c>
      <c r="S17" s="135">
        <f t="shared" si="8"/>
        <v>203.76175548589342</v>
      </c>
      <c r="T17" s="125">
        <v>6380</v>
      </c>
    </row>
    <row r="18" spans="1:20" s="136" customFormat="1" ht="15" customHeight="1" x14ac:dyDescent="0.2">
      <c r="A18" s="119" t="s">
        <v>324</v>
      </c>
      <c r="B18" s="213">
        <v>14</v>
      </c>
      <c r="C18" s="135">
        <f t="shared" si="0"/>
        <v>54.033191817830954</v>
      </c>
      <c r="D18" s="214">
        <v>12</v>
      </c>
      <c r="E18" s="135">
        <f t="shared" si="1"/>
        <v>46.31416441528367</v>
      </c>
      <c r="F18" s="214">
        <v>18</v>
      </c>
      <c r="G18" s="135">
        <f t="shared" si="2"/>
        <v>69.471246622925506</v>
      </c>
      <c r="H18" s="103">
        <v>12</v>
      </c>
      <c r="I18" s="135">
        <f t="shared" si="3"/>
        <v>46.31416441528367</v>
      </c>
      <c r="J18" s="103">
        <v>3</v>
      </c>
      <c r="K18" s="135">
        <f t="shared" si="4"/>
        <v>11.578541103820918</v>
      </c>
      <c r="L18" s="103">
        <v>16</v>
      </c>
      <c r="M18" s="135">
        <f t="shared" si="5"/>
        <v>61.75221922037823</v>
      </c>
      <c r="N18" s="103">
        <v>1</v>
      </c>
      <c r="O18" s="135">
        <f t="shared" si="6"/>
        <v>3.8595137012736394</v>
      </c>
      <c r="P18" s="103">
        <v>87</v>
      </c>
      <c r="Q18" s="135">
        <f t="shared" si="7"/>
        <v>335.77769201080662</v>
      </c>
      <c r="R18" s="103">
        <v>63</v>
      </c>
      <c r="S18" s="135">
        <f t="shared" si="8"/>
        <v>243.14936318023928</v>
      </c>
      <c r="T18" s="125">
        <v>25910</v>
      </c>
    </row>
    <row r="19" spans="1:20" s="136" customFormat="1" ht="15" customHeight="1" x14ac:dyDescent="0.2">
      <c r="A19" s="119" t="s">
        <v>325</v>
      </c>
      <c r="B19" s="213">
        <v>8</v>
      </c>
      <c r="C19" s="135">
        <f t="shared" si="0"/>
        <v>125.58869701726844</v>
      </c>
      <c r="D19" s="214">
        <v>4</v>
      </c>
      <c r="E19" s="135">
        <f t="shared" si="1"/>
        <v>62.794348508634222</v>
      </c>
      <c r="F19" s="214">
        <v>6</v>
      </c>
      <c r="G19" s="135">
        <f t="shared" si="2"/>
        <v>94.191522762951337</v>
      </c>
      <c r="H19" s="103">
        <v>3</v>
      </c>
      <c r="I19" s="135">
        <f t="shared" si="3"/>
        <v>47.095761381475668</v>
      </c>
      <c r="J19" s="103">
        <v>1</v>
      </c>
      <c r="K19" s="135">
        <f t="shared" si="4"/>
        <v>15.698587127158556</v>
      </c>
      <c r="L19" s="103">
        <v>9</v>
      </c>
      <c r="M19" s="135">
        <f t="shared" si="5"/>
        <v>141.28728414442702</v>
      </c>
      <c r="N19" s="103">
        <v>1</v>
      </c>
      <c r="O19" s="135">
        <f t="shared" si="6"/>
        <v>15.698587127158556</v>
      </c>
      <c r="P19" s="103">
        <v>51</v>
      </c>
      <c r="Q19" s="135">
        <f t="shared" si="7"/>
        <v>800.62794348508635</v>
      </c>
      <c r="R19" s="103">
        <v>13</v>
      </c>
      <c r="S19" s="135">
        <f t="shared" si="8"/>
        <v>204.08163265306123</v>
      </c>
      <c r="T19" s="125">
        <v>6370</v>
      </c>
    </row>
    <row r="20" spans="1:20" s="136" customFormat="1" ht="15" customHeight="1" x14ac:dyDescent="0.2">
      <c r="A20" s="119" t="s">
        <v>326</v>
      </c>
      <c r="B20" s="176">
        <v>1</v>
      </c>
      <c r="C20" s="135">
        <f t="shared" si="0"/>
        <v>33.670033670033675</v>
      </c>
      <c r="D20" s="214">
        <v>1</v>
      </c>
      <c r="E20" s="135">
        <f t="shared" si="1"/>
        <v>33.670033670033675</v>
      </c>
      <c r="F20" s="214">
        <v>2</v>
      </c>
      <c r="G20" s="135">
        <f t="shared" si="2"/>
        <v>67.34006734006735</v>
      </c>
      <c r="H20" s="103" t="s">
        <v>178</v>
      </c>
      <c r="I20" s="135" t="str">
        <f t="shared" si="3"/>
        <v>-</v>
      </c>
      <c r="J20" s="103" t="s">
        <v>178</v>
      </c>
      <c r="K20" s="135" t="str">
        <f t="shared" si="4"/>
        <v>-</v>
      </c>
      <c r="L20" s="103">
        <v>5</v>
      </c>
      <c r="M20" s="135">
        <f t="shared" si="5"/>
        <v>168.35016835016833</v>
      </c>
      <c r="N20" s="103" t="s">
        <v>178</v>
      </c>
      <c r="O20" s="135" t="str">
        <f t="shared" si="6"/>
        <v>-</v>
      </c>
      <c r="P20" s="103">
        <v>7</v>
      </c>
      <c r="Q20" s="135">
        <f t="shared" si="7"/>
        <v>235.69023569023568</v>
      </c>
      <c r="R20" s="103">
        <v>4</v>
      </c>
      <c r="S20" s="135">
        <f t="shared" si="8"/>
        <v>134.6801346801347</v>
      </c>
      <c r="T20" s="125">
        <v>2970</v>
      </c>
    </row>
    <row r="21" spans="1:20" s="136" customFormat="1" ht="15" customHeight="1" x14ac:dyDescent="0.2">
      <c r="A21" s="119" t="s">
        <v>327</v>
      </c>
      <c r="B21" s="213">
        <v>7</v>
      </c>
      <c r="C21" s="135">
        <f t="shared" si="0"/>
        <v>104.16666666666667</v>
      </c>
      <c r="D21" s="214">
        <v>3</v>
      </c>
      <c r="E21" s="135">
        <f t="shared" si="1"/>
        <v>44.642857142857139</v>
      </c>
      <c r="F21" s="214">
        <v>7</v>
      </c>
      <c r="G21" s="135">
        <f t="shared" si="2"/>
        <v>104.16666666666667</v>
      </c>
      <c r="H21" s="103">
        <v>5</v>
      </c>
      <c r="I21" s="135">
        <f t="shared" si="3"/>
        <v>74.404761904761898</v>
      </c>
      <c r="J21" s="103">
        <v>3</v>
      </c>
      <c r="K21" s="135">
        <f t="shared" si="4"/>
        <v>44.642857142857139</v>
      </c>
      <c r="L21" s="103">
        <v>11</v>
      </c>
      <c r="M21" s="135">
        <f t="shared" si="5"/>
        <v>163.6904761904762</v>
      </c>
      <c r="N21" s="103" t="s">
        <v>178</v>
      </c>
      <c r="O21" s="135" t="str">
        <f t="shared" si="6"/>
        <v>-</v>
      </c>
      <c r="P21" s="103">
        <v>42</v>
      </c>
      <c r="Q21" s="135">
        <f t="shared" si="7"/>
        <v>625</v>
      </c>
      <c r="R21" s="103">
        <v>32</v>
      </c>
      <c r="S21" s="135">
        <f t="shared" si="8"/>
        <v>476.19047619047626</v>
      </c>
      <c r="T21" s="125">
        <v>6720</v>
      </c>
    </row>
    <row r="22" spans="1:20" s="136" customFormat="1" ht="15" customHeight="1" x14ac:dyDescent="0.2">
      <c r="A22" s="119" t="s">
        <v>328</v>
      </c>
      <c r="B22" s="213">
        <v>8</v>
      </c>
      <c r="C22" s="135">
        <f t="shared" si="0"/>
        <v>121.95121951219512</v>
      </c>
      <c r="D22" s="214">
        <v>3</v>
      </c>
      <c r="E22" s="135">
        <f t="shared" si="1"/>
        <v>45.731707317073173</v>
      </c>
      <c r="F22" s="214">
        <v>11</v>
      </c>
      <c r="G22" s="135">
        <f t="shared" si="2"/>
        <v>167.6829268292683</v>
      </c>
      <c r="H22" s="103">
        <v>2</v>
      </c>
      <c r="I22" s="135">
        <f t="shared" si="3"/>
        <v>30.487804878048781</v>
      </c>
      <c r="J22" s="103" t="s">
        <v>178</v>
      </c>
      <c r="K22" s="135" t="str">
        <f t="shared" si="4"/>
        <v>-</v>
      </c>
      <c r="L22" s="103">
        <v>9</v>
      </c>
      <c r="M22" s="135">
        <f t="shared" si="5"/>
        <v>137.19512195121951</v>
      </c>
      <c r="N22" s="103" t="s">
        <v>178</v>
      </c>
      <c r="O22" s="135" t="str">
        <f t="shared" si="6"/>
        <v>-</v>
      </c>
      <c r="P22" s="103">
        <v>47</v>
      </c>
      <c r="Q22" s="135">
        <f t="shared" si="7"/>
        <v>716.46341463414637</v>
      </c>
      <c r="R22" s="103">
        <v>20</v>
      </c>
      <c r="S22" s="135">
        <f t="shared" si="8"/>
        <v>304.8780487804878</v>
      </c>
      <c r="T22" s="125">
        <v>6560</v>
      </c>
    </row>
    <row r="23" spans="1:20" s="136" customFormat="1" ht="15" customHeight="1" x14ac:dyDescent="0.2">
      <c r="A23" s="119" t="s">
        <v>329</v>
      </c>
      <c r="B23" s="213">
        <v>2</v>
      </c>
      <c r="C23" s="135">
        <f t="shared" si="0"/>
        <v>88.495575221238937</v>
      </c>
      <c r="D23" s="214">
        <v>2</v>
      </c>
      <c r="E23" s="135">
        <f t="shared" si="1"/>
        <v>88.495575221238937</v>
      </c>
      <c r="F23" s="214">
        <v>5</v>
      </c>
      <c r="G23" s="135">
        <f t="shared" si="2"/>
        <v>221.23893805309734</v>
      </c>
      <c r="H23" s="103" t="s">
        <v>178</v>
      </c>
      <c r="I23" s="135" t="str">
        <f t="shared" si="3"/>
        <v>-</v>
      </c>
      <c r="J23" s="103" t="s">
        <v>178</v>
      </c>
      <c r="K23" s="135" t="str">
        <f t="shared" si="4"/>
        <v>-</v>
      </c>
      <c r="L23" s="103">
        <v>4</v>
      </c>
      <c r="M23" s="135">
        <f t="shared" si="5"/>
        <v>176.99115044247787</v>
      </c>
      <c r="N23" s="103" t="s">
        <v>178</v>
      </c>
      <c r="O23" s="135" t="str">
        <f t="shared" si="6"/>
        <v>-</v>
      </c>
      <c r="P23" s="103">
        <v>10</v>
      </c>
      <c r="Q23" s="135">
        <f t="shared" si="7"/>
        <v>442.47787610619469</v>
      </c>
      <c r="R23" s="103">
        <v>9</v>
      </c>
      <c r="S23" s="135">
        <f t="shared" si="8"/>
        <v>398.23008849557522</v>
      </c>
      <c r="T23" s="125">
        <v>2260</v>
      </c>
    </row>
    <row r="24" spans="1:20" s="136" customFormat="1" ht="15" customHeight="1" x14ac:dyDescent="0.2">
      <c r="A24" s="119" t="s">
        <v>330</v>
      </c>
      <c r="B24" s="213">
        <v>1</v>
      </c>
      <c r="C24" s="135">
        <f t="shared" si="0"/>
        <v>22.624434389140273</v>
      </c>
      <c r="D24" s="214">
        <v>2</v>
      </c>
      <c r="E24" s="135">
        <f t="shared" si="1"/>
        <v>45.248868778280546</v>
      </c>
      <c r="F24" s="214">
        <v>3</v>
      </c>
      <c r="G24" s="135">
        <f t="shared" si="2"/>
        <v>67.873303167420815</v>
      </c>
      <c r="H24" s="103">
        <v>2</v>
      </c>
      <c r="I24" s="135">
        <f t="shared" si="3"/>
        <v>45.248868778280546</v>
      </c>
      <c r="J24" s="103" t="s">
        <v>178</v>
      </c>
      <c r="K24" s="135" t="str">
        <f t="shared" si="4"/>
        <v>-</v>
      </c>
      <c r="L24" s="103">
        <v>6</v>
      </c>
      <c r="M24" s="135">
        <f t="shared" si="5"/>
        <v>135.74660633484163</v>
      </c>
      <c r="N24" s="103" t="s">
        <v>178</v>
      </c>
      <c r="O24" s="135" t="str">
        <f t="shared" si="6"/>
        <v>-</v>
      </c>
      <c r="P24" s="103">
        <v>12</v>
      </c>
      <c r="Q24" s="135">
        <f t="shared" si="7"/>
        <v>271.49321266968326</v>
      </c>
      <c r="R24" s="103">
        <v>8</v>
      </c>
      <c r="S24" s="135">
        <f t="shared" si="8"/>
        <v>180.99547511312218</v>
      </c>
      <c r="T24" s="125">
        <v>4420</v>
      </c>
    </row>
    <row r="25" spans="1:20" s="136" customFormat="1" ht="15" customHeight="1" x14ac:dyDescent="0.2">
      <c r="A25" s="316" t="s">
        <v>287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104"/>
      <c r="Q25" s="141"/>
      <c r="R25" s="104"/>
      <c r="S25" s="141"/>
      <c r="T25" s="132"/>
    </row>
    <row r="26" spans="1:20" ht="15" customHeight="1" x14ac:dyDescent="0.2">
      <c r="A26" s="123"/>
      <c r="B26" s="84"/>
      <c r="C26" s="115"/>
      <c r="D26" s="84"/>
      <c r="E26" s="115"/>
      <c r="F26" s="115"/>
      <c r="G26" s="115"/>
      <c r="H26" s="115"/>
      <c r="I26" s="115"/>
      <c r="J26" s="84"/>
      <c r="K26" s="115"/>
      <c r="L26" s="84"/>
      <c r="M26" s="115"/>
      <c r="N26" s="84"/>
      <c r="O26" s="115"/>
      <c r="P26" s="84"/>
      <c r="Q26" s="115"/>
      <c r="R26" s="84"/>
      <c r="S26" s="115"/>
    </row>
    <row r="27" spans="1:20" x14ac:dyDescent="0.2">
      <c r="A27" s="123"/>
      <c r="B27" s="84"/>
      <c r="C27" s="115"/>
      <c r="D27" s="84"/>
      <c r="E27" s="115"/>
      <c r="F27" s="115"/>
      <c r="G27" s="115"/>
      <c r="H27" s="115"/>
      <c r="I27" s="115"/>
      <c r="J27" s="84"/>
      <c r="K27" s="115"/>
      <c r="L27" s="84"/>
      <c r="M27" s="115"/>
      <c r="N27" s="84"/>
      <c r="O27" s="115"/>
      <c r="P27" s="84"/>
      <c r="Q27" s="115"/>
      <c r="R27" s="84"/>
      <c r="S27" s="115"/>
    </row>
    <row r="28" spans="1:20" x14ac:dyDescent="0.2">
      <c r="A28" s="123"/>
      <c r="B28" s="84"/>
      <c r="C28" s="115"/>
      <c r="D28" s="84"/>
      <c r="E28" s="115"/>
      <c r="F28" s="115"/>
      <c r="G28" s="115"/>
      <c r="H28" s="115"/>
      <c r="I28" s="115"/>
      <c r="J28" s="84"/>
      <c r="K28" s="115"/>
      <c r="L28" s="84"/>
      <c r="M28" s="115"/>
      <c r="N28" s="84"/>
      <c r="O28" s="115"/>
      <c r="P28" s="84"/>
      <c r="Q28" s="115"/>
      <c r="R28" s="84"/>
      <c r="S28" s="115"/>
    </row>
    <row r="29" spans="1:20" x14ac:dyDescent="0.2">
      <c r="A29" s="123"/>
      <c r="B29" s="84"/>
      <c r="C29" s="115"/>
      <c r="D29" s="84"/>
      <c r="E29" s="115"/>
      <c r="F29" s="115"/>
      <c r="G29" s="115"/>
      <c r="H29" s="115"/>
      <c r="I29" s="115"/>
      <c r="J29" s="84"/>
      <c r="K29" s="115"/>
      <c r="L29" s="84"/>
      <c r="M29" s="115"/>
      <c r="N29" s="84"/>
      <c r="O29" s="115"/>
      <c r="P29" s="84"/>
      <c r="Q29" s="115"/>
      <c r="R29" s="84"/>
      <c r="S29" s="115"/>
    </row>
    <row r="30" spans="1:20" x14ac:dyDescent="0.2">
      <c r="A30" s="123"/>
      <c r="B30" s="84"/>
      <c r="C30" s="115"/>
      <c r="D30" s="84"/>
      <c r="E30" s="115"/>
      <c r="F30" s="115"/>
      <c r="G30" s="115"/>
      <c r="H30" s="115"/>
      <c r="I30" s="115"/>
      <c r="J30" s="84"/>
      <c r="K30" s="115"/>
      <c r="L30" s="84"/>
      <c r="M30" s="115"/>
      <c r="N30" s="84"/>
      <c r="O30" s="115"/>
      <c r="P30" s="84"/>
      <c r="Q30" s="115"/>
      <c r="R30" s="84"/>
      <c r="S30" s="115"/>
    </row>
    <row r="31" spans="1:20" x14ac:dyDescent="0.2">
      <c r="A31" s="123"/>
      <c r="B31" s="84"/>
      <c r="C31" s="115"/>
      <c r="D31" s="84"/>
      <c r="E31" s="115"/>
      <c r="F31" s="115"/>
      <c r="G31" s="115"/>
      <c r="H31" s="115"/>
      <c r="I31" s="115"/>
      <c r="J31" s="84"/>
      <c r="K31" s="115"/>
      <c r="L31" s="84"/>
      <c r="M31" s="115"/>
      <c r="N31" s="84"/>
      <c r="O31" s="115"/>
      <c r="P31" s="84"/>
      <c r="Q31" s="115"/>
      <c r="R31" s="84"/>
      <c r="S31" s="115"/>
    </row>
    <row r="32" spans="1:20" x14ac:dyDescent="0.2">
      <c r="A32" s="123"/>
      <c r="B32" s="84"/>
      <c r="C32" s="115"/>
      <c r="D32" s="84"/>
      <c r="E32" s="115"/>
      <c r="F32" s="115"/>
      <c r="G32" s="115"/>
      <c r="H32" s="115"/>
      <c r="I32" s="115"/>
      <c r="J32" s="84"/>
      <c r="K32" s="115"/>
      <c r="L32" s="84"/>
      <c r="M32" s="115"/>
      <c r="N32" s="84"/>
      <c r="O32" s="115"/>
      <c r="P32" s="84"/>
      <c r="Q32" s="115"/>
      <c r="R32" s="84"/>
      <c r="S32" s="115"/>
    </row>
    <row r="33" spans="1:19" x14ac:dyDescent="0.2">
      <c r="A33" s="123"/>
      <c r="B33" s="84"/>
      <c r="C33" s="115"/>
      <c r="D33" s="84"/>
      <c r="E33" s="115"/>
      <c r="F33" s="115"/>
      <c r="G33" s="115"/>
      <c r="H33" s="115"/>
      <c r="I33" s="115"/>
      <c r="J33" s="84"/>
      <c r="K33" s="115"/>
      <c r="L33" s="84"/>
      <c r="M33" s="115"/>
      <c r="N33" s="84"/>
      <c r="O33" s="115"/>
      <c r="P33" s="84"/>
      <c r="Q33" s="115"/>
      <c r="R33" s="84"/>
      <c r="S33" s="115"/>
    </row>
    <row r="34" spans="1:19" x14ac:dyDescent="0.2">
      <c r="A34" s="123"/>
      <c r="B34" s="84"/>
      <c r="C34" s="115"/>
      <c r="D34" s="84"/>
      <c r="E34" s="115"/>
      <c r="F34" s="115"/>
      <c r="G34" s="115"/>
      <c r="H34" s="115"/>
      <c r="I34" s="115"/>
      <c r="J34" s="84"/>
      <c r="K34" s="115"/>
      <c r="L34" s="84"/>
      <c r="M34" s="115"/>
      <c r="N34" s="84"/>
      <c r="O34" s="115"/>
      <c r="P34" s="84"/>
      <c r="Q34" s="115"/>
      <c r="R34" s="84"/>
      <c r="S34" s="115"/>
    </row>
    <row r="35" spans="1:19" x14ac:dyDescent="0.2">
      <c r="A35" s="123"/>
      <c r="B35" s="84"/>
      <c r="C35" s="115"/>
      <c r="D35" s="84"/>
      <c r="E35" s="115"/>
      <c r="F35" s="115"/>
      <c r="G35" s="115"/>
      <c r="H35" s="115"/>
      <c r="I35" s="115"/>
      <c r="J35" s="84"/>
      <c r="K35" s="115"/>
      <c r="L35" s="84"/>
      <c r="M35" s="115"/>
      <c r="N35" s="84"/>
      <c r="O35" s="115"/>
      <c r="P35" s="84"/>
      <c r="Q35" s="115"/>
      <c r="R35" s="84"/>
      <c r="S35" s="115"/>
    </row>
    <row r="36" spans="1:19" x14ac:dyDescent="0.2">
      <c r="A36" s="123"/>
      <c r="B36" s="84"/>
      <c r="C36" s="115"/>
      <c r="D36" s="84"/>
      <c r="E36" s="115"/>
      <c r="F36" s="115"/>
      <c r="G36" s="115"/>
      <c r="H36" s="115"/>
      <c r="I36" s="115"/>
      <c r="J36" s="84"/>
      <c r="K36" s="115"/>
      <c r="L36" s="84"/>
      <c r="M36" s="115"/>
      <c r="N36" s="84"/>
      <c r="O36" s="115"/>
      <c r="P36" s="84"/>
      <c r="Q36" s="115"/>
      <c r="R36" s="84"/>
      <c r="S36" s="115"/>
    </row>
    <row r="37" spans="1:19" x14ac:dyDescent="0.2">
      <c r="A37" s="123"/>
      <c r="B37" s="84"/>
      <c r="C37" s="115"/>
      <c r="D37" s="84"/>
      <c r="E37" s="115"/>
      <c r="F37" s="115"/>
      <c r="G37" s="115"/>
      <c r="H37" s="115"/>
      <c r="I37" s="115"/>
      <c r="J37" s="84"/>
      <c r="K37" s="115"/>
      <c r="L37" s="84"/>
      <c r="M37" s="115"/>
      <c r="N37" s="84"/>
      <c r="O37" s="115"/>
      <c r="P37" s="84"/>
      <c r="Q37" s="115"/>
      <c r="R37" s="84"/>
      <c r="S37" s="115"/>
    </row>
    <row r="38" spans="1:19" x14ac:dyDescent="0.2">
      <c r="A38" s="123"/>
      <c r="B38" s="84"/>
      <c r="C38" s="115"/>
      <c r="D38" s="84"/>
      <c r="E38" s="115"/>
      <c r="F38" s="115"/>
      <c r="G38" s="115"/>
      <c r="H38" s="115"/>
      <c r="I38" s="115"/>
      <c r="J38" s="84"/>
      <c r="K38" s="115"/>
      <c r="L38" s="84"/>
      <c r="M38" s="115"/>
      <c r="N38" s="84"/>
      <c r="O38" s="115"/>
      <c r="P38" s="84"/>
      <c r="Q38" s="115"/>
      <c r="R38" s="84"/>
      <c r="S38" s="115"/>
    </row>
    <row r="39" spans="1:19" x14ac:dyDescent="0.2">
      <c r="A39" s="123"/>
      <c r="B39" s="84"/>
      <c r="C39" s="115"/>
      <c r="D39" s="84"/>
      <c r="E39" s="115"/>
      <c r="F39" s="115"/>
      <c r="G39" s="115"/>
      <c r="H39" s="115"/>
      <c r="I39" s="115"/>
      <c r="J39" s="84"/>
      <c r="K39" s="115"/>
      <c r="L39" s="84"/>
      <c r="M39" s="115"/>
      <c r="N39" s="84"/>
      <c r="O39" s="115"/>
      <c r="P39" s="84"/>
      <c r="Q39" s="115"/>
      <c r="R39" s="84"/>
      <c r="S39" s="115"/>
    </row>
  </sheetData>
  <customSheetViews>
    <customSheetView guid="{81642AB8-0225-4BC4-B7AE-9E8C6C06FBF4}" showPageBreaks="1" showGridLines="0" printArea="1" view="pageBreakPreview">
      <pane xSplit="1" ySplit="4" topLeftCell="B5" activePane="bottomRight" state="frozen"/>
      <selection pane="bottomRight" activeCell="M27" sqref="M27"/>
      <pageMargins left="0.78740157480314965" right="0.35433070866141736" top="0.78740157480314965" bottom="0.78740157480314965" header="0.51181102362204722" footer="0.51181102362204722"/>
      <pageSetup paperSize="9" scale="75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4" topLeftCell="B5" activePane="bottomRight" state="frozen"/>
      <selection pane="bottomRight" activeCell="M27" sqref="M27"/>
      <pageMargins left="0.78740157480314965" right="0.35433070866141736" top="0.78740157480314965" bottom="0.78740157480314965" header="0.51181102362204722" footer="0.51181102362204722"/>
      <pageSetup paperSize="9" scale="75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pane xSplit="1" ySplit="4" topLeftCell="B5" activePane="bottomRight" state="frozen"/>
      <selection pane="bottomRight" activeCell="M27" sqref="M27"/>
      <pageMargins left="0.78740157480314965" right="0.35433070866141736" top="0.78740157480314965" bottom="0.78740157480314965" header="0.51181102362204722" footer="0.51181102362204722"/>
      <pageSetup paperSize="9" scale="75" pageOrder="overThenDown" orientation="landscape" r:id="rId3"/>
      <headerFooter alignWithMargins="0"/>
    </customSheetView>
  </customSheetViews>
  <mergeCells count="12">
    <mergeCell ref="A25:O25"/>
    <mergeCell ref="B2:C2"/>
    <mergeCell ref="D2:E2"/>
    <mergeCell ref="F2:G2"/>
    <mergeCell ref="H2:I2"/>
    <mergeCell ref="T2:T3"/>
    <mergeCell ref="Q1:S1"/>
    <mergeCell ref="J2:K2"/>
    <mergeCell ref="L2:M2"/>
    <mergeCell ref="N2:O2"/>
    <mergeCell ref="P2:Q2"/>
    <mergeCell ref="R2:S2"/>
  </mergeCells>
  <phoneticPr fontId="2"/>
  <pageMargins left="0.62992125984251968" right="0.62992125984251968" top="0.78740157480314965" bottom="0.78740157480314965" header="0.51181102362204722" footer="0.51181102362204722"/>
  <pageSetup paperSize="9" pageOrder="overThenDown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B22"/>
  <sheetViews>
    <sheetView showGridLines="0" view="pageBreakPreview" zoomScale="80" zoomScaleNormal="80" zoomScaleSheetLayoutView="80" workbookViewId="0">
      <pane xSplit="1" ySplit="3" topLeftCell="B4" activePane="bottomRight" state="frozen"/>
      <selection activeCell="A5" sqref="A5"/>
      <selection pane="topRight" activeCell="A5" sqref="A5"/>
      <selection pane="bottomLeft" activeCell="A5" sqref="A5"/>
      <selection pane="bottomRight" activeCell="W4" sqref="W4"/>
    </sheetView>
  </sheetViews>
  <sheetFormatPr defaultColWidth="9" defaultRowHeight="13" x14ac:dyDescent="0.2"/>
  <cols>
    <col min="1" max="1" width="18.90625" style="134" customWidth="1"/>
    <col min="2" max="2" width="14.453125" style="138" customWidth="1"/>
    <col min="3" max="5" width="6.08984375" style="108" customWidth="1"/>
    <col min="6" max="6" width="5.36328125" style="108" customWidth="1"/>
    <col min="7" max="7" width="6.6328125" style="108" customWidth="1"/>
    <col min="8" max="8" width="6.08984375" style="108" customWidth="1"/>
    <col min="9" max="9" width="6.6328125" style="108" customWidth="1"/>
    <col min="10" max="10" width="6.08984375" style="108" customWidth="1"/>
    <col min="11" max="12" width="5.36328125" style="108" customWidth="1"/>
    <col min="13" max="13" width="6.08984375" style="108" customWidth="1"/>
    <col min="14" max="17" width="5.36328125" style="108" customWidth="1"/>
    <col min="18" max="19" width="6.08984375" style="108" customWidth="1"/>
    <col min="20" max="20" width="6.6328125" style="108" customWidth="1"/>
    <col min="21" max="21" width="8.54296875" style="108" customWidth="1"/>
    <col min="22" max="22" width="5.08984375" style="132" customWidth="1"/>
    <col min="23" max="23" width="5.08984375" style="133" customWidth="1"/>
    <col min="24" max="27" width="5.08984375" style="108" customWidth="1"/>
    <col min="28" max="33" width="4.6328125" style="108" customWidth="1"/>
    <col min="34" max="16384" width="9" style="108"/>
  </cols>
  <sheetData>
    <row r="1" spans="1:28" s="129" customFormat="1" ht="23.25" customHeight="1" x14ac:dyDescent="0.2">
      <c r="A1" s="126" t="s">
        <v>255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7"/>
      <c r="N1" s="128"/>
      <c r="O1" s="127"/>
      <c r="P1" s="128"/>
      <c r="Q1" s="127"/>
      <c r="R1" s="128"/>
      <c r="V1" s="127"/>
      <c r="W1" s="183"/>
      <c r="X1" s="183"/>
      <c r="Y1" s="183"/>
      <c r="Z1" s="183"/>
      <c r="AA1" s="231" t="s">
        <v>342</v>
      </c>
    </row>
    <row r="2" spans="1:28" s="129" customFormat="1" ht="15" customHeight="1" x14ac:dyDescent="0.2">
      <c r="A2" s="322"/>
      <c r="B2" s="322"/>
      <c r="C2" s="269" t="s">
        <v>276</v>
      </c>
      <c r="D2" s="269" t="s">
        <v>277</v>
      </c>
      <c r="E2" s="321" t="s">
        <v>257</v>
      </c>
      <c r="F2" s="269" t="s">
        <v>258</v>
      </c>
      <c r="G2" s="269" t="s">
        <v>259</v>
      </c>
      <c r="H2" s="269" t="s">
        <v>260</v>
      </c>
      <c r="I2" s="269" t="s">
        <v>261</v>
      </c>
      <c r="J2" s="269" t="s">
        <v>262</v>
      </c>
      <c r="K2" s="269" t="s">
        <v>245</v>
      </c>
      <c r="L2" s="269" t="s">
        <v>263</v>
      </c>
      <c r="M2" s="269" t="s">
        <v>237</v>
      </c>
      <c r="N2" s="269" t="s">
        <v>264</v>
      </c>
      <c r="O2" s="269" t="s">
        <v>265</v>
      </c>
      <c r="P2" s="269" t="s">
        <v>266</v>
      </c>
      <c r="Q2" s="269" t="s">
        <v>267</v>
      </c>
      <c r="R2" s="269" t="s">
        <v>268</v>
      </c>
      <c r="S2" s="269" t="s">
        <v>269</v>
      </c>
      <c r="T2" s="269" t="s">
        <v>0</v>
      </c>
      <c r="U2" s="327" t="s">
        <v>180</v>
      </c>
      <c r="V2" s="307" t="s">
        <v>281</v>
      </c>
      <c r="W2" s="309"/>
      <c r="X2" s="309"/>
      <c r="Y2" s="309"/>
      <c r="Z2" s="309"/>
      <c r="AA2" s="308"/>
    </row>
    <row r="3" spans="1:28" ht="111" customHeight="1" x14ac:dyDescent="0.2">
      <c r="A3" s="322"/>
      <c r="B3" s="322"/>
      <c r="C3" s="269"/>
      <c r="D3" s="269"/>
      <c r="E3" s="321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327"/>
      <c r="V3" s="140" t="s">
        <v>270</v>
      </c>
      <c r="W3" s="140" t="s">
        <v>271</v>
      </c>
      <c r="X3" s="107" t="s">
        <v>272</v>
      </c>
      <c r="Y3" s="139" t="s">
        <v>273</v>
      </c>
      <c r="Z3" s="139" t="s">
        <v>274</v>
      </c>
      <c r="AA3" s="139" t="s">
        <v>275</v>
      </c>
    </row>
    <row r="4" spans="1:28" s="143" customFormat="1" ht="18.75" customHeight="1" x14ac:dyDescent="0.2">
      <c r="A4" s="325" t="s">
        <v>212</v>
      </c>
      <c r="B4" s="142" t="s">
        <v>256</v>
      </c>
      <c r="C4" s="217">
        <v>45</v>
      </c>
      <c r="D4" s="218">
        <v>14</v>
      </c>
      <c r="E4" s="217">
        <v>189</v>
      </c>
      <c r="F4" s="219">
        <v>83</v>
      </c>
      <c r="G4" s="217">
        <v>1534</v>
      </c>
      <c r="H4" s="219">
        <v>13</v>
      </c>
      <c r="I4" s="217">
        <v>19</v>
      </c>
      <c r="J4" s="219">
        <v>4</v>
      </c>
      <c r="K4" s="217">
        <v>9</v>
      </c>
      <c r="L4" s="219">
        <v>12</v>
      </c>
      <c r="M4" s="217">
        <v>49</v>
      </c>
      <c r="N4" s="219">
        <v>20</v>
      </c>
      <c r="O4" s="217"/>
      <c r="P4" s="219">
        <v>81</v>
      </c>
      <c r="Q4" s="217" t="s">
        <v>178</v>
      </c>
      <c r="R4" s="220">
        <v>276</v>
      </c>
      <c r="S4" s="217">
        <v>28</v>
      </c>
      <c r="T4" s="219">
        <v>905</v>
      </c>
      <c r="U4" s="221">
        <f t="shared" ref="U4:U9" si="0">SUM(C4:T4)</f>
        <v>3281</v>
      </c>
      <c r="V4" s="219">
        <v>32</v>
      </c>
      <c r="W4" s="222">
        <v>104</v>
      </c>
      <c r="X4" s="223">
        <v>54</v>
      </c>
      <c r="Y4" s="219">
        <v>339</v>
      </c>
      <c r="Z4" s="219">
        <v>294</v>
      </c>
      <c r="AA4" s="219">
        <v>234</v>
      </c>
      <c r="AB4" s="216"/>
    </row>
    <row r="5" spans="1:28" s="143" customFormat="1" ht="18.75" customHeight="1" x14ac:dyDescent="0.2">
      <c r="A5" s="326"/>
      <c r="B5" s="144" t="s">
        <v>279</v>
      </c>
      <c r="C5" s="224">
        <v>1933</v>
      </c>
      <c r="D5" s="225">
        <v>521</v>
      </c>
      <c r="E5" s="224">
        <v>1208</v>
      </c>
      <c r="F5" s="226">
        <v>1</v>
      </c>
      <c r="G5" s="224">
        <v>22457</v>
      </c>
      <c r="H5" s="226">
        <v>3529</v>
      </c>
      <c r="I5" s="224">
        <v>12027</v>
      </c>
      <c r="J5" s="226">
        <v>742</v>
      </c>
      <c r="K5" s="224">
        <v>10</v>
      </c>
      <c r="L5" s="227">
        <v>221</v>
      </c>
      <c r="M5" s="224">
        <v>4467</v>
      </c>
      <c r="N5" s="226"/>
      <c r="O5" s="224" t="s">
        <v>178</v>
      </c>
      <c r="P5" s="226">
        <v>243</v>
      </c>
      <c r="Q5" s="224" t="s">
        <v>178</v>
      </c>
      <c r="R5" s="228">
        <v>8468</v>
      </c>
      <c r="S5" s="224">
        <v>2972</v>
      </c>
      <c r="T5" s="226">
        <v>45685</v>
      </c>
      <c r="U5" s="221">
        <f t="shared" si="0"/>
        <v>104484</v>
      </c>
      <c r="V5" s="226">
        <v>271</v>
      </c>
      <c r="W5" s="185"/>
      <c r="X5" s="185"/>
      <c r="Y5" s="226">
        <v>120</v>
      </c>
      <c r="Z5" s="226">
        <v>120</v>
      </c>
      <c r="AA5" s="226">
        <v>1</v>
      </c>
      <c r="AB5" s="216"/>
    </row>
    <row r="6" spans="1:28" s="180" customFormat="1" ht="18.75" customHeight="1" x14ac:dyDescent="0.2">
      <c r="A6" s="323" t="s">
        <v>340</v>
      </c>
      <c r="B6" s="193" t="s">
        <v>256</v>
      </c>
      <c r="C6" s="230">
        <v>1</v>
      </c>
      <c r="D6" s="230">
        <v>1</v>
      </c>
      <c r="E6" s="230">
        <v>13</v>
      </c>
      <c r="F6" s="230">
        <v>6</v>
      </c>
      <c r="G6" s="230">
        <v>136</v>
      </c>
      <c r="H6" s="230">
        <v>0</v>
      </c>
      <c r="I6" s="230">
        <v>0</v>
      </c>
      <c r="J6" s="230">
        <v>0</v>
      </c>
      <c r="K6" s="230">
        <v>1</v>
      </c>
      <c r="L6" s="230">
        <v>1</v>
      </c>
      <c r="M6" s="230">
        <v>6</v>
      </c>
      <c r="N6" s="230">
        <v>1</v>
      </c>
      <c r="O6" s="230">
        <v>0</v>
      </c>
      <c r="P6" s="230">
        <v>8</v>
      </c>
      <c r="Q6" s="230">
        <v>0</v>
      </c>
      <c r="R6" s="229">
        <v>30</v>
      </c>
      <c r="S6" s="230">
        <v>1</v>
      </c>
      <c r="T6" s="230">
        <v>40</v>
      </c>
      <c r="U6" s="194">
        <f t="shared" si="0"/>
        <v>245</v>
      </c>
      <c r="V6" s="230">
        <v>2</v>
      </c>
      <c r="W6" s="230" t="s">
        <v>347</v>
      </c>
      <c r="X6" s="230">
        <v>3</v>
      </c>
      <c r="Y6" s="230">
        <v>19</v>
      </c>
      <c r="Z6" s="230">
        <v>19</v>
      </c>
      <c r="AA6" s="230">
        <v>12</v>
      </c>
    </row>
    <row r="7" spans="1:28" s="180" customFormat="1" ht="18.75" customHeight="1" x14ac:dyDescent="0.2">
      <c r="A7" s="324"/>
      <c r="B7" s="195" t="s">
        <v>279</v>
      </c>
      <c r="C7" s="230">
        <v>101</v>
      </c>
      <c r="D7" s="230">
        <v>29</v>
      </c>
      <c r="E7" s="230" t="s">
        <v>178</v>
      </c>
      <c r="F7" s="230" t="s">
        <v>178</v>
      </c>
      <c r="G7" s="230">
        <v>2860</v>
      </c>
      <c r="H7" s="230">
        <v>319</v>
      </c>
      <c r="I7" s="230">
        <v>645</v>
      </c>
      <c r="J7" s="230">
        <v>15</v>
      </c>
      <c r="K7" s="230" t="s">
        <v>178</v>
      </c>
      <c r="L7" s="230" t="s">
        <v>178</v>
      </c>
      <c r="M7" s="230">
        <v>277</v>
      </c>
      <c r="N7" s="230" t="s">
        <v>178</v>
      </c>
      <c r="O7" s="230" t="s">
        <v>178</v>
      </c>
      <c r="P7" s="230" t="s">
        <v>178</v>
      </c>
      <c r="Q7" s="230" t="s">
        <v>178</v>
      </c>
      <c r="R7" s="229">
        <v>480</v>
      </c>
      <c r="S7" s="230">
        <v>147</v>
      </c>
      <c r="T7" s="230">
        <v>707</v>
      </c>
      <c r="U7" s="196">
        <f t="shared" si="0"/>
        <v>5580</v>
      </c>
      <c r="V7" s="197" t="s">
        <v>178</v>
      </c>
      <c r="W7" s="198"/>
      <c r="X7" s="198"/>
      <c r="Y7" s="197" t="s">
        <v>178</v>
      </c>
      <c r="Z7" s="197" t="s">
        <v>178</v>
      </c>
      <c r="AA7" s="197" t="s">
        <v>178</v>
      </c>
    </row>
    <row r="8" spans="1:28" s="143" customFormat="1" ht="18.75" customHeight="1" x14ac:dyDescent="0.2">
      <c r="A8" s="319" t="s">
        <v>341</v>
      </c>
      <c r="B8" s="145" t="s">
        <v>256</v>
      </c>
      <c r="C8" s="146">
        <v>1</v>
      </c>
      <c r="D8" s="146">
        <v>1</v>
      </c>
      <c r="E8" s="146">
        <v>13</v>
      </c>
      <c r="F8" s="146">
        <v>6</v>
      </c>
      <c r="G8" s="146">
        <v>22</v>
      </c>
      <c r="H8" s="178" t="s">
        <v>178</v>
      </c>
      <c r="I8" s="146" t="s">
        <v>178</v>
      </c>
      <c r="J8" s="146" t="s">
        <v>178</v>
      </c>
      <c r="K8" s="146">
        <v>1</v>
      </c>
      <c r="L8" s="146">
        <v>1</v>
      </c>
      <c r="M8" s="146">
        <v>2</v>
      </c>
      <c r="N8" s="146">
        <v>1</v>
      </c>
      <c r="O8" s="146" t="s">
        <v>178</v>
      </c>
      <c r="P8" s="146">
        <v>8</v>
      </c>
      <c r="Q8" s="146" t="s">
        <v>178</v>
      </c>
      <c r="R8" s="148">
        <v>6</v>
      </c>
      <c r="S8" s="146" t="s">
        <v>178</v>
      </c>
      <c r="T8" s="146">
        <v>27</v>
      </c>
      <c r="U8" s="149">
        <f t="shared" si="0"/>
        <v>89</v>
      </c>
      <c r="V8" s="146">
        <v>2</v>
      </c>
      <c r="W8" s="146" t="s">
        <v>178</v>
      </c>
      <c r="X8" s="146">
        <v>3</v>
      </c>
      <c r="Y8" s="146">
        <v>19</v>
      </c>
      <c r="Z8" s="146">
        <v>19</v>
      </c>
      <c r="AA8" s="146">
        <v>12</v>
      </c>
    </row>
    <row r="9" spans="1:28" s="143" customFormat="1" ht="18.75" customHeight="1" x14ac:dyDescent="0.2">
      <c r="A9" s="320"/>
      <c r="B9" s="147" t="s">
        <v>279</v>
      </c>
      <c r="C9" s="150" t="s">
        <v>178</v>
      </c>
      <c r="D9" s="150" t="s">
        <v>178</v>
      </c>
      <c r="E9" s="150" t="s">
        <v>178</v>
      </c>
      <c r="F9" s="150" t="s">
        <v>178</v>
      </c>
      <c r="G9" s="150" t="s">
        <v>178</v>
      </c>
      <c r="H9" s="150" t="s">
        <v>178</v>
      </c>
      <c r="I9" s="150" t="s">
        <v>178</v>
      </c>
      <c r="J9" s="150" t="s">
        <v>178</v>
      </c>
      <c r="K9" s="150" t="s">
        <v>178</v>
      </c>
      <c r="L9" s="150" t="s">
        <v>178</v>
      </c>
      <c r="M9" s="150" t="s">
        <v>178</v>
      </c>
      <c r="N9" s="150" t="s">
        <v>178</v>
      </c>
      <c r="O9" s="150" t="s">
        <v>178</v>
      </c>
      <c r="P9" s="150" t="s">
        <v>178</v>
      </c>
      <c r="Q9" s="150" t="s">
        <v>178</v>
      </c>
      <c r="R9" s="151" t="s">
        <v>178</v>
      </c>
      <c r="S9" s="150" t="s">
        <v>178</v>
      </c>
      <c r="T9" s="150" t="s">
        <v>178</v>
      </c>
      <c r="U9" s="149">
        <f t="shared" si="0"/>
        <v>0</v>
      </c>
      <c r="V9" s="150" t="s">
        <v>178</v>
      </c>
      <c r="W9" s="179"/>
      <c r="X9" s="179"/>
      <c r="Y9" s="150" t="s">
        <v>178</v>
      </c>
      <c r="Z9" s="150" t="s">
        <v>178</v>
      </c>
      <c r="AA9" s="150" t="s">
        <v>178</v>
      </c>
    </row>
    <row r="10" spans="1:28" s="136" customFormat="1" ht="18.75" customHeight="1" x14ac:dyDescent="0.2">
      <c r="A10" s="316" t="s">
        <v>254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92"/>
      <c r="Q10" s="104"/>
      <c r="R10" s="141"/>
      <c r="S10" s="104"/>
      <c r="T10" s="141"/>
      <c r="U10" s="141"/>
      <c r="V10" s="132"/>
      <c r="W10" s="132"/>
      <c r="X10" s="104"/>
    </row>
    <row r="11" spans="1:28" x14ac:dyDescent="0.2">
      <c r="A11" s="123"/>
      <c r="B11" s="137"/>
      <c r="C11" s="84"/>
      <c r="D11" s="115"/>
      <c r="E11" s="84"/>
      <c r="F11" s="115"/>
      <c r="G11" s="115"/>
      <c r="H11" s="115"/>
      <c r="I11" s="115"/>
      <c r="J11" s="115"/>
      <c r="K11" s="84"/>
      <c r="L11" s="115"/>
      <c r="M11" s="84"/>
      <c r="N11" s="115"/>
      <c r="O11" s="84"/>
      <c r="P11" s="115"/>
      <c r="Q11" s="84"/>
      <c r="R11" s="115"/>
      <c r="S11" s="84"/>
      <c r="T11" s="115"/>
      <c r="U11" s="115"/>
      <c r="X11" s="84"/>
    </row>
    <row r="12" spans="1:28" x14ac:dyDescent="0.2">
      <c r="A12" s="123"/>
      <c r="B12" s="137"/>
      <c r="C12" s="84"/>
      <c r="D12" s="115"/>
      <c r="E12" s="84"/>
      <c r="F12" s="115"/>
      <c r="G12" s="115"/>
      <c r="H12" s="115"/>
      <c r="I12" s="115"/>
      <c r="J12" s="115"/>
      <c r="K12" s="84"/>
      <c r="L12" s="115"/>
      <c r="M12" s="84"/>
      <c r="N12" s="115"/>
      <c r="O12" s="84"/>
      <c r="P12" s="115"/>
      <c r="Q12" s="84"/>
      <c r="R12" s="115"/>
      <c r="S12" s="84"/>
      <c r="T12" s="115"/>
      <c r="U12" s="115"/>
      <c r="X12" s="84"/>
    </row>
    <row r="13" spans="1:28" x14ac:dyDescent="0.2">
      <c r="A13" s="123"/>
      <c r="B13" s="137"/>
      <c r="C13" s="84"/>
      <c r="D13" s="115"/>
      <c r="E13" s="84"/>
      <c r="F13" s="115"/>
      <c r="G13" s="115"/>
      <c r="H13" s="115"/>
      <c r="I13" s="115"/>
      <c r="J13" s="115"/>
      <c r="K13" s="84"/>
      <c r="L13" s="115"/>
      <c r="M13" s="84"/>
      <c r="N13" s="115"/>
      <c r="O13" s="84"/>
      <c r="P13" s="115"/>
      <c r="Q13" s="84"/>
      <c r="R13" s="115"/>
      <c r="S13" s="84"/>
      <c r="T13" s="115"/>
      <c r="U13" s="115"/>
      <c r="X13" s="84"/>
    </row>
    <row r="14" spans="1:28" x14ac:dyDescent="0.2">
      <c r="A14" s="123"/>
      <c r="B14" s="137"/>
      <c r="C14" s="84"/>
      <c r="D14" s="115"/>
      <c r="E14" s="84"/>
      <c r="F14" s="115"/>
      <c r="G14" s="115"/>
      <c r="H14" s="115"/>
      <c r="I14" s="115"/>
      <c r="J14" s="115"/>
      <c r="K14" s="84"/>
      <c r="L14" s="115"/>
      <c r="M14" s="84"/>
      <c r="N14" s="115"/>
      <c r="O14" s="84"/>
      <c r="P14" s="115"/>
      <c r="Q14" s="84"/>
      <c r="R14" s="115"/>
      <c r="S14" s="84"/>
      <c r="T14" s="115"/>
      <c r="U14" s="115"/>
      <c r="X14" s="84"/>
    </row>
    <row r="15" spans="1:28" x14ac:dyDescent="0.2">
      <c r="A15" s="123"/>
      <c r="B15" s="137"/>
      <c r="C15" s="84"/>
      <c r="D15" s="115"/>
      <c r="E15" s="84"/>
      <c r="F15" s="115"/>
      <c r="G15" s="115"/>
      <c r="H15" s="115"/>
      <c r="I15" s="115"/>
      <c r="J15" s="115"/>
      <c r="K15" s="84"/>
      <c r="L15" s="115"/>
      <c r="M15" s="84"/>
      <c r="N15" s="115"/>
      <c r="O15" s="84"/>
      <c r="P15" s="115"/>
      <c r="Q15" s="84"/>
      <c r="R15" s="115"/>
      <c r="S15" s="84"/>
      <c r="T15" s="115"/>
      <c r="U15" s="115"/>
      <c r="X15" s="84"/>
    </row>
    <row r="16" spans="1:28" x14ac:dyDescent="0.2">
      <c r="A16" s="123"/>
      <c r="B16" s="137"/>
      <c r="C16" s="84"/>
      <c r="D16" s="115"/>
      <c r="E16" s="84"/>
      <c r="F16" s="115"/>
      <c r="G16" s="115"/>
      <c r="H16" s="115"/>
      <c r="I16" s="115"/>
      <c r="J16" s="115"/>
      <c r="K16" s="84"/>
      <c r="L16" s="115"/>
      <c r="M16" s="84"/>
      <c r="N16" s="115"/>
      <c r="O16" s="84"/>
      <c r="P16" s="115"/>
      <c r="Q16" s="84"/>
      <c r="R16" s="115"/>
      <c r="S16" s="84"/>
      <c r="T16" s="115"/>
      <c r="U16" s="115"/>
      <c r="X16" s="84"/>
    </row>
    <row r="17" spans="1:24" x14ac:dyDescent="0.2">
      <c r="A17" s="123"/>
      <c r="B17" s="137"/>
      <c r="C17" s="84"/>
      <c r="D17" s="115"/>
      <c r="E17" s="84"/>
      <c r="F17" s="115"/>
      <c r="G17" s="115"/>
      <c r="H17" s="115"/>
      <c r="I17" s="115"/>
      <c r="J17" s="115"/>
      <c r="K17" s="84"/>
      <c r="L17" s="115"/>
      <c r="M17" s="84"/>
      <c r="N17" s="115"/>
      <c r="O17" s="84"/>
      <c r="P17" s="115"/>
      <c r="Q17" s="84"/>
      <c r="R17" s="115"/>
      <c r="S17" s="84"/>
      <c r="T17" s="115"/>
      <c r="U17" s="115"/>
      <c r="X17" s="84"/>
    </row>
    <row r="18" spans="1:24" x14ac:dyDescent="0.2">
      <c r="A18" s="123"/>
      <c r="B18" s="137"/>
      <c r="C18" s="84"/>
      <c r="D18" s="115"/>
      <c r="E18" s="84"/>
      <c r="F18" s="115"/>
      <c r="G18" s="115"/>
      <c r="H18" s="115"/>
      <c r="I18" s="115"/>
      <c r="J18" s="115"/>
      <c r="K18" s="84"/>
      <c r="L18" s="115"/>
      <c r="M18" s="84"/>
      <c r="N18" s="115"/>
      <c r="O18" s="84"/>
      <c r="P18" s="115"/>
      <c r="Q18" s="84"/>
      <c r="R18" s="115"/>
      <c r="S18" s="84"/>
      <c r="T18" s="115"/>
      <c r="U18" s="115"/>
      <c r="X18" s="84"/>
    </row>
    <row r="19" spans="1:24" x14ac:dyDescent="0.2">
      <c r="A19" s="123"/>
      <c r="B19" s="137"/>
      <c r="C19" s="84"/>
      <c r="D19" s="115"/>
      <c r="E19" s="84"/>
      <c r="F19" s="115"/>
      <c r="G19" s="115"/>
      <c r="H19" s="115"/>
      <c r="I19" s="115"/>
      <c r="J19" s="115"/>
      <c r="K19" s="84"/>
      <c r="L19" s="115"/>
      <c r="M19" s="84"/>
      <c r="N19" s="115"/>
      <c r="O19" s="84"/>
      <c r="P19" s="115"/>
      <c r="Q19" s="84"/>
      <c r="R19" s="115"/>
      <c r="S19" s="84"/>
      <c r="T19" s="115"/>
      <c r="U19" s="115"/>
      <c r="X19" s="84"/>
    </row>
    <row r="20" spans="1:24" x14ac:dyDescent="0.2">
      <c r="A20" s="123"/>
      <c r="B20" s="137"/>
      <c r="C20" s="84"/>
      <c r="D20" s="115"/>
      <c r="E20" s="84"/>
      <c r="F20" s="115"/>
      <c r="G20" s="115"/>
      <c r="H20" s="115"/>
      <c r="I20" s="115"/>
      <c r="J20" s="115"/>
      <c r="K20" s="84"/>
      <c r="L20" s="115"/>
      <c r="M20" s="84"/>
      <c r="N20" s="115"/>
      <c r="O20" s="84"/>
      <c r="P20" s="115"/>
      <c r="Q20" s="84"/>
      <c r="R20" s="115"/>
      <c r="S20" s="84"/>
      <c r="T20" s="115"/>
      <c r="U20" s="115"/>
      <c r="X20" s="84"/>
    </row>
    <row r="21" spans="1:24" x14ac:dyDescent="0.2">
      <c r="A21" s="123"/>
      <c r="B21" s="137"/>
      <c r="C21" s="84"/>
      <c r="D21" s="115"/>
      <c r="E21" s="84"/>
      <c r="F21" s="115"/>
      <c r="G21" s="115"/>
      <c r="H21" s="115"/>
      <c r="I21" s="115"/>
      <c r="J21" s="115"/>
      <c r="K21" s="84"/>
      <c r="L21" s="115"/>
      <c r="M21" s="84"/>
      <c r="N21" s="115"/>
      <c r="O21" s="84"/>
      <c r="P21" s="115"/>
      <c r="Q21" s="84"/>
      <c r="R21" s="115"/>
      <c r="S21" s="84"/>
      <c r="T21" s="115"/>
      <c r="U21" s="115"/>
      <c r="X21" s="84"/>
    </row>
    <row r="22" spans="1:24" x14ac:dyDescent="0.2">
      <c r="A22" s="123"/>
      <c r="B22" s="137"/>
      <c r="C22" s="84"/>
      <c r="D22" s="115"/>
      <c r="E22" s="84"/>
      <c r="F22" s="115"/>
      <c r="G22" s="115"/>
      <c r="H22" s="115"/>
      <c r="I22" s="115"/>
      <c r="J22" s="115"/>
      <c r="K22" s="84"/>
      <c r="L22" s="115"/>
      <c r="M22" s="84"/>
      <c r="N22" s="115"/>
      <c r="O22" s="84"/>
    </row>
  </sheetData>
  <mergeCells count="26">
    <mergeCell ref="P2:P3"/>
    <mergeCell ref="C2:C3"/>
    <mergeCell ref="M2:M3"/>
    <mergeCell ref="N2:N3"/>
    <mergeCell ref="O2:O3"/>
    <mergeCell ref="I2:I3"/>
    <mergeCell ref="J2:J3"/>
    <mergeCell ref="K2:K3"/>
    <mergeCell ref="L2:L3"/>
    <mergeCell ref="V2:AA2"/>
    <mergeCell ref="Q2:Q3"/>
    <mergeCell ref="R2:R3"/>
    <mergeCell ref="S2:S3"/>
    <mergeCell ref="T2:T3"/>
    <mergeCell ref="U2:U3"/>
    <mergeCell ref="A8:A9"/>
    <mergeCell ref="A10:O10"/>
    <mergeCell ref="E2:E3"/>
    <mergeCell ref="F2:F3"/>
    <mergeCell ref="G2:G3"/>
    <mergeCell ref="H2:H3"/>
    <mergeCell ref="B2:B3"/>
    <mergeCell ref="A2:A3"/>
    <mergeCell ref="A6:A7"/>
    <mergeCell ref="D2:D3"/>
    <mergeCell ref="A4:A5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scale="76" fitToHeight="0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V39"/>
  <sheetViews>
    <sheetView showGridLines="0" tabSelected="1" view="pageBreakPreview" zoomScale="80" zoomScaleNormal="25" zoomScaleSheetLayoutView="80" workbookViewId="0">
      <pane xSplit="1" ySplit="6" topLeftCell="B7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ColWidth="9" defaultRowHeight="13" x14ac:dyDescent="0.2"/>
  <cols>
    <col min="1" max="1" width="11.6328125" style="82" customWidth="1"/>
    <col min="2" max="2" width="7.6328125" style="80" customWidth="1"/>
    <col min="3" max="3" width="7.6328125" style="159" customWidth="1"/>
    <col min="4" max="4" width="7.6328125" style="80" customWidth="1"/>
    <col min="5" max="5" width="7.6328125" style="159" customWidth="1"/>
    <col min="6" max="6" width="7.6328125" style="80" customWidth="1"/>
    <col min="7" max="7" width="7.6328125" style="159" customWidth="1"/>
    <col min="8" max="8" width="7.6328125" style="80" customWidth="1"/>
    <col min="9" max="9" width="7.6328125" style="159" customWidth="1"/>
    <col min="10" max="10" width="7.6328125" style="80" customWidth="1"/>
    <col min="11" max="11" width="7.6328125" style="159" customWidth="1"/>
    <col min="12" max="12" width="7.6328125" style="80" customWidth="1"/>
    <col min="13" max="13" width="7.6328125" style="159" customWidth="1"/>
    <col min="14" max="14" width="7.6328125" style="80" customWidth="1"/>
    <col min="15" max="15" width="7.6328125" style="159" customWidth="1"/>
    <col min="16" max="16" width="7.6328125" style="80" customWidth="1"/>
    <col min="17" max="17" width="7.6328125" style="159" customWidth="1"/>
    <col min="18" max="18" width="7.6328125" style="80" customWidth="1"/>
    <col min="19" max="19" width="7.6328125" style="159" customWidth="1"/>
    <col min="20" max="20" width="7.6328125" style="80" customWidth="1"/>
    <col min="21" max="21" width="7.6328125" style="159" customWidth="1"/>
    <col min="22" max="22" width="14" style="133" customWidth="1"/>
    <col min="23" max="16384" width="9" style="80"/>
  </cols>
  <sheetData>
    <row r="1" spans="1:22" s="153" customFormat="1" ht="15" customHeight="1" x14ac:dyDescent="0.2">
      <c r="A1" s="126" t="s">
        <v>252</v>
      </c>
      <c r="B1" s="127"/>
      <c r="C1" s="152"/>
      <c r="D1" s="127"/>
      <c r="E1" s="152"/>
      <c r="F1" s="127"/>
      <c r="G1" s="152"/>
      <c r="H1" s="127"/>
      <c r="I1" s="152"/>
      <c r="J1" s="127"/>
      <c r="K1" s="152"/>
      <c r="L1" s="127"/>
      <c r="M1" s="152"/>
      <c r="N1" s="127"/>
      <c r="O1" s="152"/>
      <c r="P1" s="127"/>
      <c r="Q1" s="152"/>
      <c r="R1" s="128"/>
      <c r="S1" s="182"/>
      <c r="T1" s="182"/>
      <c r="U1" s="234" t="s">
        <v>343</v>
      </c>
      <c r="V1" s="127"/>
    </row>
    <row r="2" spans="1:22" ht="23.25" customHeight="1" x14ac:dyDescent="0.2">
      <c r="A2" s="154"/>
      <c r="B2" s="332" t="s">
        <v>337</v>
      </c>
      <c r="C2" s="329"/>
      <c r="D2" s="314" t="s">
        <v>284</v>
      </c>
      <c r="E2" s="329"/>
      <c r="F2" s="332" t="s">
        <v>338</v>
      </c>
      <c r="G2" s="315"/>
      <c r="H2" s="314" t="s">
        <v>244</v>
      </c>
      <c r="I2" s="315"/>
      <c r="J2" s="314" t="s">
        <v>245</v>
      </c>
      <c r="K2" s="315"/>
      <c r="L2" s="314" t="s">
        <v>246</v>
      </c>
      <c r="M2" s="315"/>
      <c r="N2" s="314" t="s">
        <v>247</v>
      </c>
      <c r="O2" s="315"/>
      <c r="P2" s="314" t="s">
        <v>248</v>
      </c>
      <c r="Q2" s="315"/>
      <c r="R2" s="314" t="s">
        <v>249</v>
      </c>
      <c r="S2" s="335"/>
      <c r="T2" s="314" t="s">
        <v>250</v>
      </c>
      <c r="U2" s="315"/>
      <c r="V2" s="130"/>
    </row>
    <row r="3" spans="1:22" ht="25.5" customHeight="1" x14ac:dyDescent="0.2">
      <c r="A3" s="86"/>
      <c r="B3" s="330"/>
      <c r="C3" s="331"/>
      <c r="D3" s="330"/>
      <c r="E3" s="331"/>
      <c r="F3" s="333"/>
      <c r="G3" s="334"/>
      <c r="H3" s="336"/>
      <c r="I3" s="337"/>
      <c r="J3" s="333"/>
      <c r="K3" s="334"/>
      <c r="L3" s="333"/>
      <c r="M3" s="334"/>
      <c r="N3" s="333"/>
      <c r="O3" s="334"/>
      <c r="P3" s="333"/>
      <c r="Q3" s="334"/>
      <c r="R3" s="336"/>
      <c r="S3" s="337"/>
      <c r="T3" s="333"/>
      <c r="U3" s="334"/>
      <c r="V3" s="303" t="s">
        <v>346</v>
      </c>
    </row>
    <row r="4" spans="1:22" ht="27" customHeight="1" x14ac:dyDescent="0.2">
      <c r="A4" s="88"/>
      <c r="B4" s="155" t="s">
        <v>251</v>
      </c>
      <c r="C4" s="156" t="s">
        <v>243</v>
      </c>
      <c r="D4" s="155" t="s">
        <v>251</v>
      </c>
      <c r="E4" s="156" t="s">
        <v>243</v>
      </c>
      <c r="F4" s="155" t="s">
        <v>251</v>
      </c>
      <c r="G4" s="156" t="s">
        <v>243</v>
      </c>
      <c r="H4" s="155" t="s">
        <v>251</v>
      </c>
      <c r="I4" s="156" t="s">
        <v>243</v>
      </c>
      <c r="J4" s="155" t="s">
        <v>251</v>
      </c>
      <c r="K4" s="156" t="s">
        <v>243</v>
      </c>
      <c r="L4" s="155" t="s">
        <v>251</v>
      </c>
      <c r="M4" s="156" t="s">
        <v>243</v>
      </c>
      <c r="N4" s="155" t="s">
        <v>251</v>
      </c>
      <c r="O4" s="156" t="s">
        <v>243</v>
      </c>
      <c r="P4" s="155" t="s">
        <v>251</v>
      </c>
      <c r="Q4" s="156" t="s">
        <v>243</v>
      </c>
      <c r="R4" s="155" t="s">
        <v>251</v>
      </c>
      <c r="S4" s="156" t="s">
        <v>243</v>
      </c>
      <c r="T4" s="155" t="s">
        <v>251</v>
      </c>
      <c r="U4" s="156" t="s">
        <v>243</v>
      </c>
      <c r="V4" s="304"/>
    </row>
    <row r="5" spans="1:22" s="105" customFormat="1" ht="15" customHeight="1" x14ac:dyDescent="0.2">
      <c r="A5" s="160" t="s">
        <v>212</v>
      </c>
      <c r="B5" s="210">
        <v>127.8</v>
      </c>
      <c r="C5" s="235">
        <f>IF(B5="-","-",B5/$V5*100000)</f>
        <v>2.452504317789292</v>
      </c>
      <c r="D5" s="210">
        <v>1124.0999999999999</v>
      </c>
      <c r="E5" s="235">
        <f>IF(D5="-","-",D5/$V5*100000)</f>
        <v>21.57167530224525</v>
      </c>
      <c r="F5" s="236">
        <v>2505.5</v>
      </c>
      <c r="G5" s="235">
        <f>IF(F5="-","-",F5/$V5*100000)</f>
        <v>48.080982536941086</v>
      </c>
      <c r="H5" s="236">
        <v>2499.6999999999998</v>
      </c>
      <c r="I5" s="235">
        <f>IF(H5="-","-",H5/$V5*100000)</f>
        <v>47.969679524083666</v>
      </c>
      <c r="J5" s="236">
        <v>3838</v>
      </c>
      <c r="K5" s="235">
        <f>IF(J5="-","-",J5/$V5*100000)</f>
        <v>73.651890232201112</v>
      </c>
      <c r="L5" s="236">
        <v>2585</v>
      </c>
      <c r="M5" s="235">
        <f>IF(L5="-","-",L5/$V5*100000)</f>
        <v>49.60660142007292</v>
      </c>
      <c r="N5" s="236">
        <v>220.6</v>
      </c>
      <c r="O5" s="235">
        <f>IF(N5="-","-",N5/$V5*100000)</f>
        <v>4.2333525235079641</v>
      </c>
      <c r="P5" s="236">
        <v>1401.7</v>
      </c>
      <c r="Q5" s="235">
        <f>IF(P5="-","-",P5/$V5*100000)</f>
        <v>26.898867779696797</v>
      </c>
      <c r="R5" s="236" t="s">
        <v>347</v>
      </c>
      <c r="S5" s="235" t="str">
        <f>IF(R5="-","-",R5/$V5*100000)</f>
        <v>-</v>
      </c>
      <c r="T5" s="236">
        <v>884.2</v>
      </c>
      <c r="U5" s="235">
        <f>IF(T5="-","-",T5/$V5*100000)</f>
        <v>16.967952408366919</v>
      </c>
      <c r="V5" s="149">
        <v>5211000</v>
      </c>
    </row>
    <row r="6" spans="1:22" s="105" customFormat="1" ht="15" customHeight="1" x14ac:dyDescent="0.2">
      <c r="A6" s="191" t="s">
        <v>288</v>
      </c>
      <c r="B6" s="189">
        <f>IF(SUM(B7:B25)=0,"-",SUM(B7:B25))</f>
        <v>5</v>
      </c>
      <c r="C6" s="199">
        <f t="shared" ref="C6:C25" si="0">IF(B6="-","-",B6/$V6*100000)</f>
        <v>1.5029005981544381</v>
      </c>
      <c r="D6" s="189">
        <f>IF(SUM(D7:D25)=0,"-",SUM(D7:D25))</f>
        <v>48</v>
      </c>
      <c r="E6" s="199">
        <f t="shared" ref="E6:E25" si="1">IF(D6="-","-",D6/$V6*100000)</f>
        <v>14.427845742282607</v>
      </c>
      <c r="F6" s="189">
        <f>IF(SUM(F7:F25)=0,"-",SUM(F7:F25))</f>
        <v>140</v>
      </c>
      <c r="G6" s="199">
        <f t="shared" ref="G6:G25" si="2">IF(F6="-","-",F6/$V6*100000)</f>
        <v>42.081216748324266</v>
      </c>
      <c r="H6" s="189">
        <f>IF(SUM(H7:H25)=0,"-",SUM(H7:H25))</f>
        <v>124</v>
      </c>
      <c r="I6" s="199">
        <f t="shared" ref="I6:I25" si="3">IF(H6="-","-",H6/$V6*100000)</f>
        <v>37.271934834230059</v>
      </c>
      <c r="J6" s="189">
        <f>IF(SUM(J7:J25)=0,"-",SUM(J7:J25))</f>
        <v>188</v>
      </c>
      <c r="K6" s="199">
        <f t="shared" ref="K6:K25" si="4">IF(J6="-","-",J6/$V6*100000)</f>
        <v>56.509062490606873</v>
      </c>
      <c r="L6" s="189">
        <f>IF(SUM(L7:L25)=0,"-",SUM(L7:L25))</f>
        <v>104</v>
      </c>
      <c r="M6" s="199">
        <f t="shared" ref="M6:M25" si="5">IF(L6="-","-",L6/$V6*100000)</f>
        <v>31.260332441612309</v>
      </c>
      <c r="N6" s="189">
        <f>IF(SUM(N7:N25)=0,"-",SUM(N7:N25))</f>
        <v>9</v>
      </c>
      <c r="O6" s="199">
        <f t="shared" ref="O6:O25" si="6">IF(N6="-","-",N6/$V6*100000)</f>
        <v>2.7052210766779883</v>
      </c>
      <c r="P6" s="189">
        <f>IF(SUM(P7:P25)=0,"-",SUM(P7:P25))</f>
        <v>100</v>
      </c>
      <c r="Q6" s="199">
        <f t="shared" ref="Q6:Q25" si="7">IF(P6="-","-",P6/$V6*100000)</f>
        <v>30.058011963088759</v>
      </c>
      <c r="R6" s="189" t="str">
        <f>IF(SUM(R7:R25)=0,"-",SUM(R7:R25))</f>
        <v>-</v>
      </c>
      <c r="S6" s="199" t="str">
        <f t="shared" ref="S6:S25" si="8">IF(R6="-","-",R6/$V6*100000)</f>
        <v>-</v>
      </c>
      <c r="T6" s="189">
        <f>IF(SUM(T7:T25)=0,"-",SUM(T7:T25))</f>
        <v>32</v>
      </c>
      <c r="U6" s="199">
        <f t="shared" ref="U6:U25" si="9">IF(T6="-","-",T6/$V6*100000)</f>
        <v>9.6185638281884032</v>
      </c>
      <c r="V6" s="125">
        <v>332690</v>
      </c>
    </row>
    <row r="7" spans="1:22" s="105" customFormat="1" ht="15" customHeight="1" x14ac:dyDescent="0.2">
      <c r="A7" s="119" t="s">
        <v>312</v>
      </c>
      <c r="B7" s="103">
        <v>3</v>
      </c>
      <c r="C7" s="161">
        <f t="shared" si="0"/>
        <v>1.8018018018018018</v>
      </c>
      <c r="D7" s="103">
        <v>28</v>
      </c>
      <c r="E7" s="161">
        <f t="shared" si="1"/>
        <v>16.816816816816818</v>
      </c>
      <c r="F7" s="103">
        <v>107</v>
      </c>
      <c r="G7" s="161">
        <f t="shared" si="2"/>
        <v>64.26426426426427</v>
      </c>
      <c r="H7" s="103">
        <v>92</v>
      </c>
      <c r="I7" s="161">
        <f t="shared" si="3"/>
        <v>55.25525525525525</v>
      </c>
      <c r="J7" s="103">
        <v>153</v>
      </c>
      <c r="K7" s="161">
        <f t="shared" si="4"/>
        <v>91.891891891891888</v>
      </c>
      <c r="L7" s="103">
        <v>84</v>
      </c>
      <c r="M7" s="161">
        <f t="shared" si="5"/>
        <v>50.450450450450447</v>
      </c>
      <c r="N7" s="103">
        <v>6</v>
      </c>
      <c r="O7" s="161">
        <f t="shared" si="6"/>
        <v>3.6036036036036037</v>
      </c>
      <c r="P7" s="103">
        <v>65</v>
      </c>
      <c r="Q7" s="161">
        <f t="shared" si="7"/>
        <v>39.039039039039039</v>
      </c>
      <c r="R7" s="215" t="s">
        <v>347</v>
      </c>
      <c r="S7" s="161" t="str">
        <f t="shared" si="8"/>
        <v>-</v>
      </c>
      <c r="T7" s="103">
        <v>31</v>
      </c>
      <c r="U7" s="161">
        <f t="shared" si="9"/>
        <v>18.618618618618619</v>
      </c>
      <c r="V7" s="125">
        <v>166500</v>
      </c>
    </row>
    <row r="8" spans="1:22" s="105" customFormat="1" ht="15" customHeight="1" x14ac:dyDescent="0.2">
      <c r="A8" s="119" t="s">
        <v>313</v>
      </c>
      <c r="B8" s="215" t="s">
        <v>347</v>
      </c>
      <c r="C8" s="161" t="str">
        <f t="shared" si="0"/>
        <v>-</v>
      </c>
      <c r="D8" s="103">
        <v>6</v>
      </c>
      <c r="E8" s="161">
        <f t="shared" si="1"/>
        <v>13.736263736263735</v>
      </c>
      <c r="F8" s="103">
        <v>9</v>
      </c>
      <c r="G8" s="161">
        <f t="shared" si="2"/>
        <v>20.604395604395606</v>
      </c>
      <c r="H8" s="103">
        <v>11</v>
      </c>
      <c r="I8" s="161">
        <f t="shared" si="3"/>
        <v>25.183150183150186</v>
      </c>
      <c r="J8" s="103">
        <v>8</v>
      </c>
      <c r="K8" s="161">
        <f t="shared" si="4"/>
        <v>18.315018315018314</v>
      </c>
      <c r="L8" s="103">
        <v>13</v>
      </c>
      <c r="M8" s="161">
        <f t="shared" si="5"/>
        <v>29.761904761904766</v>
      </c>
      <c r="N8" s="215" t="s">
        <v>347</v>
      </c>
      <c r="O8" s="161" t="str">
        <f t="shared" si="6"/>
        <v>-</v>
      </c>
      <c r="P8" s="103">
        <v>17</v>
      </c>
      <c r="Q8" s="161">
        <f t="shared" si="7"/>
        <v>38.91941391941392</v>
      </c>
      <c r="R8" s="215" t="s">
        <v>347</v>
      </c>
      <c r="S8" s="161" t="str">
        <f t="shared" si="8"/>
        <v>-</v>
      </c>
      <c r="T8" s="215" t="s">
        <v>347</v>
      </c>
      <c r="U8" s="161" t="str">
        <f t="shared" si="9"/>
        <v>-</v>
      </c>
      <c r="V8" s="125">
        <v>43680</v>
      </c>
    </row>
    <row r="9" spans="1:22" s="105" customFormat="1" ht="15" customHeight="1" x14ac:dyDescent="0.2">
      <c r="A9" s="119" t="s">
        <v>314</v>
      </c>
      <c r="B9" s="215" t="s">
        <v>347</v>
      </c>
      <c r="C9" s="161" t="str">
        <f t="shared" si="0"/>
        <v>-</v>
      </c>
      <c r="D9" s="103">
        <v>2</v>
      </c>
      <c r="E9" s="161">
        <f t="shared" si="1"/>
        <v>34.423407917383827</v>
      </c>
      <c r="F9" s="103">
        <v>2</v>
      </c>
      <c r="G9" s="161">
        <f t="shared" si="2"/>
        <v>34.423407917383827</v>
      </c>
      <c r="H9" s="103">
        <v>2</v>
      </c>
      <c r="I9" s="161">
        <f t="shared" si="3"/>
        <v>34.423407917383827</v>
      </c>
      <c r="J9" s="103">
        <v>1</v>
      </c>
      <c r="K9" s="161">
        <f t="shared" si="4"/>
        <v>17.211703958691913</v>
      </c>
      <c r="L9" s="215" t="s">
        <v>347</v>
      </c>
      <c r="M9" s="161" t="str">
        <f t="shared" si="5"/>
        <v>-</v>
      </c>
      <c r="N9" s="215" t="s">
        <v>347</v>
      </c>
      <c r="O9" s="161" t="str">
        <f t="shared" si="6"/>
        <v>-</v>
      </c>
      <c r="P9" s="103">
        <v>2</v>
      </c>
      <c r="Q9" s="161">
        <f t="shared" si="7"/>
        <v>34.423407917383827</v>
      </c>
      <c r="R9" s="215" t="s">
        <v>347</v>
      </c>
      <c r="S9" s="161" t="str">
        <f t="shared" si="8"/>
        <v>-</v>
      </c>
      <c r="T9" s="215" t="s">
        <v>347</v>
      </c>
      <c r="U9" s="161" t="str">
        <f t="shared" si="9"/>
        <v>-</v>
      </c>
      <c r="V9" s="125">
        <v>5810</v>
      </c>
    </row>
    <row r="10" spans="1:22" s="105" customFormat="1" ht="15" customHeight="1" x14ac:dyDescent="0.2">
      <c r="A10" s="119" t="s">
        <v>315</v>
      </c>
      <c r="B10" s="215" t="s">
        <v>347</v>
      </c>
      <c r="C10" s="161" t="str">
        <f t="shared" si="0"/>
        <v>-</v>
      </c>
      <c r="D10" s="215" t="s">
        <v>347</v>
      </c>
      <c r="E10" s="161" t="str">
        <f t="shared" si="1"/>
        <v>-</v>
      </c>
      <c r="F10" s="215" t="s">
        <v>347</v>
      </c>
      <c r="G10" s="161" t="str">
        <f t="shared" si="2"/>
        <v>-</v>
      </c>
      <c r="H10" s="215" t="s">
        <v>347</v>
      </c>
      <c r="I10" s="161" t="str">
        <f t="shared" si="3"/>
        <v>-</v>
      </c>
      <c r="J10" s="215" t="s">
        <v>347</v>
      </c>
      <c r="K10" s="161" t="str">
        <f t="shared" si="4"/>
        <v>-</v>
      </c>
      <c r="L10" s="215" t="s">
        <v>347</v>
      </c>
      <c r="M10" s="161" t="str">
        <f t="shared" si="5"/>
        <v>-</v>
      </c>
      <c r="N10" s="215" t="s">
        <v>347</v>
      </c>
      <c r="O10" s="161" t="str">
        <f t="shared" si="6"/>
        <v>-</v>
      </c>
      <c r="P10" s="215" t="s">
        <v>347</v>
      </c>
      <c r="Q10" s="161" t="str">
        <f t="shared" si="7"/>
        <v>-</v>
      </c>
      <c r="R10" s="215" t="s">
        <v>347</v>
      </c>
      <c r="S10" s="161" t="str">
        <f t="shared" si="8"/>
        <v>-</v>
      </c>
      <c r="T10" s="215" t="s">
        <v>347</v>
      </c>
      <c r="U10" s="161" t="str">
        <f t="shared" si="9"/>
        <v>-</v>
      </c>
      <c r="V10" s="125">
        <v>4730</v>
      </c>
    </row>
    <row r="11" spans="1:22" s="105" customFormat="1" ht="15" customHeight="1" x14ac:dyDescent="0.2">
      <c r="A11" s="119" t="s">
        <v>316</v>
      </c>
      <c r="B11" s="215" t="s">
        <v>347</v>
      </c>
      <c r="C11" s="161" t="str">
        <f t="shared" si="0"/>
        <v>-</v>
      </c>
      <c r="D11" s="103">
        <v>1</v>
      </c>
      <c r="E11" s="161">
        <f t="shared" si="1"/>
        <v>19.011406844106464</v>
      </c>
      <c r="F11" s="103">
        <v>2</v>
      </c>
      <c r="G11" s="161">
        <f t="shared" si="2"/>
        <v>38.022813688212928</v>
      </c>
      <c r="H11" s="103">
        <v>1</v>
      </c>
      <c r="I11" s="161">
        <f t="shared" si="3"/>
        <v>19.011406844106464</v>
      </c>
      <c r="J11" s="103">
        <v>1</v>
      </c>
      <c r="K11" s="161">
        <f t="shared" si="4"/>
        <v>19.011406844106464</v>
      </c>
      <c r="L11" s="103">
        <v>1</v>
      </c>
      <c r="M11" s="161">
        <f t="shared" si="5"/>
        <v>19.011406844106464</v>
      </c>
      <c r="N11" s="215" t="s">
        <v>347</v>
      </c>
      <c r="O11" s="161" t="str">
        <f t="shared" si="6"/>
        <v>-</v>
      </c>
      <c r="P11" s="103">
        <v>1</v>
      </c>
      <c r="Q11" s="161">
        <f t="shared" si="7"/>
        <v>19.011406844106464</v>
      </c>
      <c r="R11" s="215" t="s">
        <v>347</v>
      </c>
      <c r="S11" s="161" t="str">
        <f t="shared" si="8"/>
        <v>-</v>
      </c>
      <c r="T11" s="215" t="s">
        <v>347</v>
      </c>
      <c r="U11" s="161" t="str">
        <f t="shared" si="9"/>
        <v>-</v>
      </c>
      <c r="V11" s="125">
        <v>5260</v>
      </c>
    </row>
    <row r="12" spans="1:22" s="105" customFormat="1" ht="15" customHeight="1" x14ac:dyDescent="0.2">
      <c r="A12" s="119" t="s">
        <v>317</v>
      </c>
      <c r="B12" s="215" t="s">
        <v>347</v>
      </c>
      <c r="C12" s="161" t="str">
        <f t="shared" si="0"/>
        <v>-</v>
      </c>
      <c r="D12" s="215" t="s">
        <v>347</v>
      </c>
      <c r="E12" s="161" t="str">
        <f t="shared" si="1"/>
        <v>-</v>
      </c>
      <c r="F12" s="215" t="s">
        <v>347</v>
      </c>
      <c r="G12" s="161" t="str">
        <f t="shared" si="2"/>
        <v>-</v>
      </c>
      <c r="H12" s="215" t="s">
        <v>347</v>
      </c>
      <c r="I12" s="161" t="str">
        <f t="shared" si="3"/>
        <v>-</v>
      </c>
      <c r="J12" s="215" t="s">
        <v>347</v>
      </c>
      <c r="K12" s="161" t="str">
        <f t="shared" si="4"/>
        <v>-</v>
      </c>
      <c r="L12" s="215" t="s">
        <v>347</v>
      </c>
      <c r="M12" s="161" t="str">
        <f t="shared" si="5"/>
        <v>-</v>
      </c>
      <c r="N12" s="215" t="s">
        <v>347</v>
      </c>
      <c r="O12" s="161" t="str">
        <f t="shared" si="6"/>
        <v>-</v>
      </c>
      <c r="P12" s="215" t="s">
        <v>347</v>
      </c>
      <c r="Q12" s="161" t="str">
        <f t="shared" si="7"/>
        <v>-</v>
      </c>
      <c r="R12" s="215" t="s">
        <v>347</v>
      </c>
      <c r="S12" s="161" t="str">
        <f t="shared" si="8"/>
        <v>-</v>
      </c>
      <c r="T12" s="215" t="s">
        <v>347</v>
      </c>
      <c r="U12" s="161" t="str">
        <f t="shared" si="9"/>
        <v>-</v>
      </c>
      <c r="V12" s="125">
        <v>5930</v>
      </c>
    </row>
    <row r="13" spans="1:22" s="105" customFormat="1" ht="15" customHeight="1" x14ac:dyDescent="0.2">
      <c r="A13" s="119" t="s">
        <v>318</v>
      </c>
      <c r="B13" s="215" t="s">
        <v>347</v>
      </c>
      <c r="C13" s="161" t="str">
        <f t="shared" si="0"/>
        <v>-</v>
      </c>
      <c r="D13" s="103">
        <v>2</v>
      </c>
      <c r="E13" s="161">
        <f t="shared" si="1"/>
        <v>22.271714922049</v>
      </c>
      <c r="F13" s="103">
        <v>3</v>
      </c>
      <c r="G13" s="161">
        <f t="shared" si="2"/>
        <v>33.407572383073493</v>
      </c>
      <c r="H13" s="103">
        <v>3</v>
      </c>
      <c r="I13" s="161">
        <f t="shared" si="3"/>
        <v>33.407572383073493</v>
      </c>
      <c r="J13" s="103">
        <v>5</v>
      </c>
      <c r="K13" s="161">
        <f t="shared" si="4"/>
        <v>55.679287305122493</v>
      </c>
      <c r="L13" s="215" t="s">
        <v>347</v>
      </c>
      <c r="M13" s="161" t="str">
        <f t="shared" si="5"/>
        <v>-</v>
      </c>
      <c r="N13" s="215" t="s">
        <v>347</v>
      </c>
      <c r="O13" s="161" t="str">
        <f t="shared" si="6"/>
        <v>-</v>
      </c>
      <c r="P13" s="103">
        <v>5</v>
      </c>
      <c r="Q13" s="161">
        <f t="shared" si="7"/>
        <v>55.679287305122493</v>
      </c>
      <c r="R13" s="215" t="s">
        <v>347</v>
      </c>
      <c r="S13" s="161" t="str">
        <f t="shared" si="8"/>
        <v>-</v>
      </c>
      <c r="T13" s="215" t="s">
        <v>347</v>
      </c>
      <c r="U13" s="161" t="str">
        <f t="shared" si="9"/>
        <v>-</v>
      </c>
      <c r="V13" s="125">
        <v>8980</v>
      </c>
    </row>
    <row r="14" spans="1:22" s="105" customFormat="1" ht="15" customHeight="1" x14ac:dyDescent="0.2">
      <c r="A14" s="119" t="s">
        <v>319</v>
      </c>
      <c r="B14" s="215" t="s">
        <v>347</v>
      </c>
      <c r="C14" s="161" t="str">
        <f t="shared" si="0"/>
        <v>-</v>
      </c>
      <c r="D14" s="103">
        <v>2</v>
      </c>
      <c r="E14" s="161">
        <f t="shared" si="1"/>
        <v>11.154489682097045</v>
      </c>
      <c r="F14" s="103">
        <v>4</v>
      </c>
      <c r="G14" s="161">
        <f t="shared" si="2"/>
        <v>22.308979364194091</v>
      </c>
      <c r="H14" s="103">
        <v>3</v>
      </c>
      <c r="I14" s="161">
        <f t="shared" si="3"/>
        <v>16.731734523145565</v>
      </c>
      <c r="J14" s="103">
        <v>4</v>
      </c>
      <c r="K14" s="161">
        <f t="shared" si="4"/>
        <v>22.308979364194091</v>
      </c>
      <c r="L14" s="103">
        <v>1</v>
      </c>
      <c r="M14" s="161">
        <f t="shared" si="5"/>
        <v>5.5772448410485227</v>
      </c>
      <c r="N14" s="103">
        <v>1</v>
      </c>
      <c r="O14" s="161">
        <f t="shared" si="6"/>
        <v>5.5772448410485227</v>
      </c>
      <c r="P14" s="103">
        <v>2</v>
      </c>
      <c r="Q14" s="161">
        <f t="shared" si="7"/>
        <v>11.154489682097045</v>
      </c>
      <c r="R14" s="215" t="s">
        <v>347</v>
      </c>
      <c r="S14" s="161" t="str">
        <f t="shared" si="8"/>
        <v>-</v>
      </c>
      <c r="T14" s="103">
        <v>1</v>
      </c>
      <c r="U14" s="161">
        <f t="shared" si="9"/>
        <v>5.5772448410485227</v>
      </c>
      <c r="V14" s="125">
        <v>17930</v>
      </c>
    </row>
    <row r="15" spans="1:22" s="105" customFormat="1" ht="15" customHeight="1" x14ac:dyDescent="0.2">
      <c r="A15" s="119" t="s">
        <v>320</v>
      </c>
      <c r="B15" s="215" t="s">
        <v>347</v>
      </c>
      <c r="C15" s="161" t="str">
        <f t="shared" si="0"/>
        <v>-</v>
      </c>
      <c r="D15" s="215" t="s">
        <v>347</v>
      </c>
      <c r="E15" s="161" t="str">
        <f t="shared" si="1"/>
        <v>-</v>
      </c>
      <c r="F15" s="215" t="s">
        <v>347</v>
      </c>
      <c r="G15" s="161" t="str">
        <f t="shared" si="2"/>
        <v>-</v>
      </c>
      <c r="H15" s="215" t="s">
        <v>347</v>
      </c>
      <c r="I15" s="161" t="str">
        <f t="shared" si="3"/>
        <v>-</v>
      </c>
      <c r="J15" s="215" t="s">
        <v>347</v>
      </c>
      <c r="K15" s="161" t="str">
        <f t="shared" si="4"/>
        <v>-</v>
      </c>
      <c r="L15" s="215" t="s">
        <v>347</v>
      </c>
      <c r="M15" s="161" t="str">
        <f t="shared" si="5"/>
        <v>-</v>
      </c>
      <c r="N15" s="215" t="s">
        <v>347</v>
      </c>
      <c r="O15" s="161" t="str">
        <f t="shared" si="6"/>
        <v>-</v>
      </c>
      <c r="P15" s="215" t="s">
        <v>347</v>
      </c>
      <c r="Q15" s="161" t="str">
        <f t="shared" si="7"/>
        <v>-</v>
      </c>
      <c r="R15" s="215" t="s">
        <v>347</v>
      </c>
      <c r="S15" s="161" t="str">
        <f t="shared" si="8"/>
        <v>-</v>
      </c>
      <c r="T15" s="215" t="s">
        <v>347</v>
      </c>
      <c r="U15" s="161" t="str">
        <f t="shared" si="9"/>
        <v>-</v>
      </c>
      <c r="V15" s="125">
        <v>3830</v>
      </c>
    </row>
    <row r="16" spans="1:22" s="105" customFormat="1" ht="15" customHeight="1" x14ac:dyDescent="0.2">
      <c r="A16" s="119" t="s">
        <v>321</v>
      </c>
      <c r="B16" s="215" t="s">
        <v>347</v>
      </c>
      <c r="C16" s="161" t="str">
        <f t="shared" si="0"/>
        <v>-</v>
      </c>
      <c r="D16" s="215" t="s">
        <v>347</v>
      </c>
      <c r="E16" s="161" t="str">
        <f t="shared" si="1"/>
        <v>-</v>
      </c>
      <c r="F16" s="215" t="s">
        <v>347</v>
      </c>
      <c r="G16" s="161" t="str">
        <f t="shared" si="2"/>
        <v>-</v>
      </c>
      <c r="H16" s="215" t="s">
        <v>347</v>
      </c>
      <c r="I16" s="161" t="str">
        <f t="shared" si="3"/>
        <v>-</v>
      </c>
      <c r="J16" s="215" t="s">
        <v>347</v>
      </c>
      <c r="K16" s="161" t="str">
        <f t="shared" si="4"/>
        <v>-</v>
      </c>
      <c r="L16" s="215" t="s">
        <v>347</v>
      </c>
      <c r="M16" s="161" t="str">
        <f t="shared" si="5"/>
        <v>-</v>
      </c>
      <c r="N16" s="215" t="s">
        <v>347</v>
      </c>
      <c r="O16" s="161" t="str">
        <f t="shared" si="6"/>
        <v>-</v>
      </c>
      <c r="P16" s="215" t="s">
        <v>347</v>
      </c>
      <c r="Q16" s="161" t="str">
        <f t="shared" si="7"/>
        <v>-</v>
      </c>
      <c r="R16" s="215" t="s">
        <v>347</v>
      </c>
      <c r="S16" s="161" t="str">
        <f t="shared" si="8"/>
        <v>-</v>
      </c>
      <c r="T16" s="215" t="s">
        <v>347</v>
      </c>
      <c r="U16" s="161" t="str">
        <f t="shared" si="9"/>
        <v>-</v>
      </c>
      <c r="V16" s="125">
        <v>3070</v>
      </c>
    </row>
    <row r="17" spans="1:22" s="105" customFormat="1" ht="15" customHeight="1" x14ac:dyDescent="0.2">
      <c r="A17" s="119" t="s">
        <v>322</v>
      </c>
      <c r="B17" s="215" t="s">
        <v>347</v>
      </c>
      <c r="C17" s="161" t="str">
        <f t="shared" si="0"/>
        <v>-</v>
      </c>
      <c r="D17" s="103">
        <v>1</v>
      </c>
      <c r="E17" s="161">
        <f t="shared" si="1"/>
        <v>18.587360594795538</v>
      </c>
      <c r="F17" s="103">
        <v>2</v>
      </c>
      <c r="G17" s="161">
        <f t="shared" si="2"/>
        <v>37.174721189591075</v>
      </c>
      <c r="H17" s="103">
        <v>2</v>
      </c>
      <c r="I17" s="161">
        <f t="shared" si="3"/>
        <v>37.174721189591075</v>
      </c>
      <c r="J17" s="103">
        <v>2</v>
      </c>
      <c r="K17" s="161">
        <f t="shared" si="4"/>
        <v>37.174721189591075</v>
      </c>
      <c r="L17" s="103">
        <v>1</v>
      </c>
      <c r="M17" s="161">
        <f t="shared" si="5"/>
        <v>18.587360594795538</v>
      </c>
      <c r="N17" s="215" t="s">
        <v>347</v>
      </c>
      <c r="O17" s="161" t="str">
        <f t="shared" si="6"/>
        <v>-</v>
      </c>
      <c r="P17" s="215" t="s">
        <v>347</v>
      </c>
      <c r="Q17" s="161" t="str">
        <f t="shared" si="7"/>
        <v>-</v>
      </c>
      <c r="R17" s="215" t="s">
        <v>347</v>
      </c>
      <c r="S17" s="161" t="str">
        <f t="shared" si="8"/>
        <v>-</v>
      </c>
      <c r="T17" s="215" t="s">
        <v>347</v>
      </c>
      <c r="U17" s="161" t="str">
        <f t="shared" si="9"/>
        <v>-</v>
      </c>
      <c r="V17" s="125">
        <v>5380</v>
      </c>
    </row>
    <row r="18" spans="1:22" s="105" customFormat="1" ht="15" customHeight="1" x14ac:dyDescent="0.2">
      <c r="A18" s="119" t="s">
        <v>323</v>
      </c>
      <c r="B18" s="215" t="s">
        <v>347</v>
      </c>
      <c r="C18" s="161" t="str">
        <f t="shared" si="0"/>
        <v>-</v>
      </c>
      <c r="D18" s="103">
        <v>1</v>
      </c>
      <c r="E18" s="161">
        <f t="shared" si="1"/>
        <v>15.673981191222571</v>
      </c>
      <c r="F18" s="103">
        <v>2</v>
      </c>
      <c r="G18" s="161">
        <f t="shared" si="2"/>
        <v>31.347962382445143</v>
      </c>
      <c r="H18" s="103">
        <v>2</v>
      </c>
      <c r="I18" s="161">
        <f t="shared" si="3"/>
        <v>31.347962382445143</v>
      </c>
      <c r="J18" s="103">
        <v>1</v>
      </c>
      <c r="K18" s="161">
        <f t="shared" si="4"/>
        <v>15.673981191222571</v>
      </c>
      <c r="L18" s="103">
        <v>1</v>
      </c>
      <c r="M18" s="161">
        <f t="shared" si="5"/>
        <v>15.673981191222571</v>
      </c>
      <c r="N18" s="103">
        <v>1</v>
      </c>
      <c r="O18" s="161">
        <f t="shared" si="6"/>
        <v>15.673981191222571</v>
      </c>
      <c r="P18" s="215" t="s">
        <v>347</v>
      </c>
      <c r="Q18" s="161" t="str">
        <f t="shared" si="7"/>
        <v>-</v>
      </c>
      <c r="R18" s="215" t="s">
        <v>347</v>
      </c>
      <c r="S18" s="161" t="str">
        <f t="shared" si="8"/>
        <v>-</v>
      </c>
      <c r="T18" s="215" t="s">
        <v>347</v>
      </c>
      <c r="U18" s="161" t="str">
        <f t="shared" si="9"/>
        <v>-</v>
      </c>
      <c r="V18" s="125">
        <v>6380</v>
      </c>
    </row>
    <row r="19" spans="1:22" s="105" customFormat="1" ht="15" customHeight="1" x14ac:dyDescent="0.2">
      <c r="A19" s="119" t="s">
        <v>324</v>
      </c>
      <c r="B19" s="215" t="s">
        <v>347</v>
      </c>
      <c r="C19" s="161" t="str">
        <f t="shared" si="0"/>
        <v>-</v>
      </c>
      <c r="D19" s="103">
        <v>1</v>
      </c>
      <c r="E19" s="161">
        <f t="shared" si="1"/>
        <v>3.8595137012736394</v>
      </c>
      <c r="F19" s="103">
        <v>2</v>
      </c>
      <c r="G19" s="161">
        <f t="shared" si="2"/>
        <v>7.7190274025472787</v>
      </c>
      <c r="H19" s="103">
        <v>1</v>
      </c>
      <c r="I19" s="161">
        <f t="shared" si="3"/>
        <v>3.8595137012736394</v>
      </c>
      <c r="J19" s="103">
        <v>4</v>
      </c>
      <c r="K19" s="161">
        <f t="shared" si="4"/>
        <v>15.438054805094557</v>
      </c>
      <c r="L19" s="215" t="s">
        <v>347</v>
      </c>
      <c r="M19" s="161" t="str">
        <f t="shared" si="5"/>
        <v>-</v>
      </c>
      <c r="N19" s="215" t="s">
        <v>347</v>
      </c>
      <c r="O19" s="161" t="str">
        <f t="shared" si="6"/>
        <v>-</v>
      </c>
      <c r="P19" s="103">
        <v>1</v>
      </c>
      <c r="Q19" s="161">
        <f t="shared" si="7"/>
        <v>3.8595137012736394</v>
      </c>
      <c r="R19" s="215" t="s">
        <v>347</v>
      </c>
      <c r="S19" s="161" t="str">
        <f t="shared" si="8"/>
        <v>-</v>
      </c>
      <c r="T19" s="215" t="s">
        <v>347</v>
      </c>
      <c r="U19" s="161" t="str">
        <f t="shared" si="9"/>
        <v>-</v>
      </c>
      <c r="V19" s="125">
        <v>25910</v>
      </c>
    </row>
    <row r="20" spans="1:22" s="105" customFormat="1" ht="15" customHeight="1" x14ac:dyDescent="0.2">
      <c r="A20" s="119" t="s">
        <v>325</v>
      </c>
      <c r="B20" s="215" t="s">
        <v>347</v>
      </c>
      <c r="C20" s="161" t="str">
        <f t="shared" si="0"/>
        <v>-</v>
      </c>
      <c r="D20" s="103">
        <v>2</v>
      </c>
      <c r="E20" s="161">
        <f t="shared" si="1"/>
        <v>31.397174254317111</v>
      </c>
      <c r="F20" s="103">
        <v>2</v>
      </c>
      <c r="G20" s="161">
        <f t="shared" si="2"/>
        <v>31.397174254317111</v>
      </c>
      <c r="H20" s="103">
        <v>2</v>
      </c>
      <c r="I20" s="161">
        <f t="shared" si="3"/>
        <v>31.397174254317111</v>
      </c>
      <c r="J20" s="103">
        <v>3</v>
      </c>
      <c r="K20" s="161">
        <f t="shared" si="4"/>
        <v>47.095761381475668</v>
      </c>
      <c r="L20" s="103">
        <v>3</v>
      </c>
      <c r="M20" s="161">
        <f t="shared" si="5"/>
        <v>47.095761381475668</v>
      </c>
      <c r="N20" s="103">
        <v>1</v>
      </c>
      <c r="O20" s="161">
        <f t="shared" si="6"/>
        <v>15.698587127158556</v>
      </c>
      <c r="P20" s="103">
        <v>1</v>
      </c>
      <c r="Q20" s="161">
        <f t="shared" si="7"/>
        <v>15.698587127158556</v>
      </c>
      <c r="R20" s="215" t="s">
        <v>347</v>
      </c>
      <c r="S20" s="161" t="str">
        <f t="shared" si="8"/>
        <v>-</v>
      </c>
      <c r="T20" s="215" t="s">
        <v>347</v>
      </c>
      <c r="U20" s="161" t="str">
        <f t="shared" si="9"/>
        <v>-</v>
      </c>
      <c r="V20" s="125">
        <v>6370</v>
      </c>
    </row>
    <row r="21" spans="1:22" s="105" customFormat="1" ht="15" customHeight="1" x14ac:dyDescent="0.2">
      <c r="A21" s="119" t="s">
        <v>326</v>
      </c>
      <c r="B21" s="215" t="s">
        <v>347</v>
      </c>
      <c r="C21" s="161" t="str">
        <f t="shared" si="0"/>
        <v>-</v>
      </c>
      <c r="D21" s="215" t="s">
        <v>347</v>
      </c>
      <c r="E21" s="161" t="str">
        <f t="shared" si="1"/>
        <v>-</v>
      </c>
      <c r="F21" s="215" t="s">
        <v>347</v>
      </c>
      <c r="G21" s="161" t="str">
        <f t="shared" si="2"/>
        <v>-</v>
      </c>
      <c r="H21" s="215" t="s">
        <v>347</v>
      </c>
      <c r="I21" s="161" t="str">
        <f t="shared" si="3"/>
        <v>-</v>
      </c>
      <c r="J21" s="215" t="s">
        <v>347</v>
      </c>
      <c r="K21" s="161" t="str">
        <f t="shared" si="4"/>
        <v>-</v>
      </c>
      <c r="L21" s="215" t="s">
        <v>347</v>
      </c>
      <c r="M21" s="161" t="str">
        <f t="shared" si="5"/>
        <v>-</v>
      </c>
      <c r="N21" s="215" t="s">
        <v>347</v>
      </c>
      <c r="O21" s="161" t="str">
        <f t="shared" si="6"/>
        <v>-</v>
      </c>
      <c r="P21" s="215" t="s">
        <v>347</v>
      </c>
      <c r="Q21" s="161" t="str">
        <f t="shared" si="7"/>
        <v>-</v>
      </c>
      <c r="R21" s="215" t="s">
        <v>347</v>
      </c>
      <c r="S21" s="161" t="str">
        <f t="shared" si="8"/>
        <v>-</v>
      </c>
      <c r="T21" s="215" t="s">
        <v>347</v>
      </c>
      <c r="U21" s="161" t="str">
        <f t="shared" si="9"/>
        <v>-</v>
      </c>
      <c r="V21" s="125">
        <v>2970</v>
      </c>
    </row>
    <row r="22" spans="1:22" s="105" customFormat="1" ht="15" customHeight="1" x14ac:dyDescent="0.2">
      <c r="A22" s="119" t="s">
        <v>327</v>
      </c>
      <c r="B22" s="103">
        <v>2</v>
      </c>
      <c r="C22" s="161">
        <f t="shared" si="0"/>
        <v>29.761904761904766</v>
      </c>
      <c r="D22" s="103">
        <v>1</v>
      </c>
      <c r="E22" s="161">
        <f t="shared" si="1"/>
        <v>14.880952380952383</v>
      </c>
      <c r="F22" s="103">
        <v>3</v>
      </c>
      <c r="G22" s="161">
        <f t="shared" si="2"/>
        <v>44.642857142857139</v>
      </c>
      <c r="H22" s="103">
        <v>3</v>
      </c>
      <c r="I22" s="161">
        <f t="shared" si="3"/>
        <v>44.642857142857139</v>
      </c>
      <c r="J22" s="103">
        <v>2</v>
      </c>
      <c r="K22" s="161">
        <f t="shared" si="4"/>
        <v>29.761904761904766</v>
      </c>
      <c r="L22" s="215" t="s">
        <v>347</v>
      </c>
      <c r="M22" s="161" t="str">
        <f t="shared" si="5"/>
        <v>-</v>
      </c>
      <c r="N22" s="215" t="s">
        <v>347</v>
      </c>
      <c r="O22" s="161" t="str">
        <f t="shared" si="6"/>
        <v>-</v>
      </c>
      <c r="P22" s="103">
        <v>3</v>
      </c>
      <c r="Q22" s="161">
        <f t="shared" si="7"/>
        <v>44.642857142857139</v>
      </c>
      <c r="R22" s="215" t="s">
        <v>347</v>
      </c>
      <c r="S22" s="161" t="str">
        <f t="shared" si="8"/>
        <v>-</v>
      </c>
      <c r="T22" s="215" t="s">
        <v>347</v>
      </c>
      <c r="U22" s="161" t="str">
        <f t="shared" si="9"/>
        <v>-</v>
      </c>
      <c r="V22" s="125">
        <v>6720</v>
      </c>
    </row>
    <row r="23" spans="1:22" s="105" customFormat="1" ht="15" customHeight="1" x14ac:dyDescent="0.2">
      <c r="A23" s="119" t="s">
        <v>328</v>
      </c>
      <c r="B23" s="215" t="s">
        <v>347</v>
      </c>
      <c r="C23" s="161" t="str">
        <f t="shared" si="0"/>
        <v>-</v>
      </c>
      <c r="D23" s="103">
        <v>1</v>
      </c>
      <c r="E23" s="161">
        <f t="shared" si="1"/>
        <v>15.24390243902439</v>
      </c>
      <c r="F23" s="103">
        <v>2</v>
      </c>
      <c r="G23" s="161">
        <f t="shared" si="2"/>
        <v>30.487804878048781</v>
      </c>
      <c r="H23" s="103">
        <v>2</v>
      </c>
      <c r="I23" s="161">
        <f t="shared" si="3"/>
        <v>30.487804878048781</v>
      </c>
      <c r="J23" s="103">
        <v>4</v>
      </c>
      <c r="K23" s="161">
        <f t="shared" si="4"/>
        <v>60.975609756097562</v>
      </c>
      <c r="L23" s="215" t="s">
        <v>347</v>
      </c>
      <c r="M23" s="161" t="str">
        <f t="shared" si="5"/>
        <v>-</v>
      </c>
      <c r="N23" s="215" t="s">
        <v>347</v>
      </c>
      <c r="O23" s="161" t="str">
        <f t="shared" si="6"/>
        <v>-</v>
      </c>
      <c r="P23" s="103">
        <v>3</v>
      </c>
      <c r="Q23" s="161">
        <f t="shared" si="7"/>
        <v>45.731707317073173</v>
      </c>
      <c r="R23" s="215" t="s">
        <v>347</v>
      </c>
      <c r="S23" s="161" t="str">
        <f t="shared" si="8"/>
        <v>-</v>
      </c>
      <c r="T23" s="215" t="s">
        <v>347</v>
      </c>
      <c r="U23" s="161" t="str">
        <f t="shared" si="9"/>
        <v>-</v>
      </c>
      <c r="V23" s="125">
        <v>6560</v>
      </c>
    </row>
    <row r="24" spans="1:22" s="105" customFormat="1" ht="15" customHeight="1" x14ac:dyDescent="0.2">
      <c r="A24" s="119" t="s">
        <v>329</v>
      </c>
      <c r="B24" s="215" t="s">
        <v>347</v>
      </c>
      <c r="C24" s="161" t="str">
        <f t="shared" si="0"/>
        <v>-</v>
      </c>
      <c r="D24" s="215" t="s">
        <v>347</v>
      </c>
      <c r="E24" s="161" t="str">
        <f t="shared" si="1"/>
        <v>-</v>
      </c>
      <c r="F24" s="215" t="s">
        <v>347</v>
      </c>
      <c r="G24" s="161" t="str">
        <f t="shared" si="2"/>
        <v>-</v>
      </c>
      <c r="H24" s="215" t="s">
        <v>347</v>
      </c>
      <c r="I24" s="161" t="str">
        <f t="shared" si="3"/>
        <v>-</v>
      </c>
      <c r="J24" s="215" t="s">
        <v>347</v>
      </c>
      <c r="K24" s="161" t="str">
        <f t="shared" si="4"/>
        <v>-</v>
      </c>
      <c r="L24" s="215" t="s">
        <v>347</v>
      </c>
      <c r="M24" s="161" t="str">
        <f t="shared" si="5"/>
        <v>-</v>
      </c>
      <c r="N24" s="215" t="s">
        <v>347</v>
      </c>
      <c r="O24" s="161" t="str">
        <f t="shared" si="6"/>
        <v>-</v>
      </c>
      <c r="P24" s="215" t="s">
        <v>347</v>
      </c>
      <c r="Q24" s="161" t="str">
        <f t="shared" si="7"/>
        <v>-</v>
      </c>
      <c r="R24" s="215" t="s">
        <v>347</v>
      </c>
      <c r="S24" s="161" t="str">
        <f t="shared" si="8"/>
        <v>-</v>
      </c>
      <c r="T24" s="215" t="s">
        <v>347</v>
      </c>
      <c r="U24" s="161" t="str">
        <f t="shared" si="9"/>
        <v>-</v>
      </c>
      <c r="V24" s="125">
        <v>2260</v>
      </c>
    </row>
    <row r="25" spans="1:22" s="105" customFormat="1" ht="15" customHeight="1" x14ac:dyDescent="0.2">
      <c r="A25" s="119" t="s">
        <v>330</v>
      </c>
      <c r="B25" s="215" t="s">
        <v>347</v>
      </c>
      <c r="C25" s="161" t="str">
        <f t="shared" si="0"/>
        <v>-</v>
      </c>
      <c r="D25" s="215" t="s">
        <v>347</v>
      </c>
      <c r="E25" s="161" t="str">
        <f t="shared" si="1"/>
        <v>-</v>
      </c>
      <c r="F25" s="215" t="s">
        <v>347</v>
      </c>
      <c r="G25" s="161" t="str">
        <f t="shared" si="2"/>
        <v>-</v>
      </c>
      <c r="H25" s="215" t="s">
        <v>347</v>
      </c>
      <c r="I25" s="161" t="str">
        <f t="shared" si="3"/>
        <v>-</v>
      </c>
      <c r="J25" s="215" t="s">
        <v>347</v>
      </c>
      <c r="K25" s="161" t="str">
        <f t="shared" si="4"/>
        <v>-</v>
      </c>
      <c r="L25" s="215" t="s">
        <v>347</v>
      </c>
      <c r="M25" s="161" t="str">
        <f t="shared" si="5"/>
        <v>-</v>
      </c>
      <c r="N25" s="215" t="s">
        <v>347</v>
      </c>
      <c r="O25" s="161" t="str">
        <f t="shared" si="6"/>
        <v>-</v>
      </c>
      <c r="P25" s="215" t="s">
        <v>347</v>
      </c>
      <c r="Q25" s="161" t="str">
        <f t="shared" si="7"/>
        <v>-</v>
      </c>
      <c r="R25" s="215" t="s">
        <v>347</v>
      </c>
      <c r="S25" s="161" t="str">
        <f t="shared" si="8"/>
        <v>-</v>
      </c>
      <c r="T25" s="215" t="s">
        <v>347</v>
      </c>
      <c r="U25" s="161" t="str">
        <f t="shared" si="9"/>
        <v>-</v>
      </c>
      <c r="V25" s="125">
        <v>4420</v>
      </c>
    </row>
    <row r="26" spans="1:22" s="105" customFormat="1" ht="13.5" customHeight="1" x14ac:dyDescent="0.2">
      <c r="A26" s="92" t="s">
        <v>283</v>
      </c>
      <c r="B26" s="162"/>
      <c r="C26" s="163"/>
      <c r="D26" s="164"/>
      <c r="E26" s="163"/>
      <c r="F26" s="164"/>
      <c r="G26" s="163"/>
      <c r="H26" s="164"/>
      <c r="I26" s="163"/>
      <c r="J26" s="164"/>
      <c r="K26" s="163"/>
      <c r="L26" s="164"/>
      <c r="M26" s="163"/>
      <c r="N26" s="164"/>
      <c r="O26" s="163"/>
      <c r="P26" s="164"/>
      <c r="Q26" s="163"/>
      <c r="R26" s="164"/>
      <c r="S26" s="163"/>
      <c r="T26" s="164"/>
      <c r="U26" s="163"/>
      <c r="V26" s="132"/>
    </row>
    <row r="27" spans="1:22" s="105" customFormat="1" ht="13.5" customHeight="1" x14ac:dyDescent="0.2">
      <c r="A27" s="328" t="s">
        <v>285</v>
      </c>
      <c r="B27" s="328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132"/>
    </row>
    <row r="28" spans="1:22" s="105" customFormat="1" x14ac:dyDescent="0.2">
      <c r="A28" s="137" t="s">
        <v>286</v>
      </c>
      <c r="B28" s="104"/>
      <c r="C28" s="165"/>
      <c r="D28" s="166"/>
      <c r="E28" s="167"/>
      <c r="F28" s="104"/>
      <c r="G28" s="165"/>
      <c r="H28" s="104"/>
      <c r="I28" s="165"/>
      <c r="J28" s="104"/>
      <c r="K28" s="165"/>
      <c r="L28" s="104"/>
      <c r="M28" s="165"/>
      <c r="N28" s="104"/>
      <c r="O28" s="165"/>
      <c r="P28" s="104"/>
      <c r="Q28" s="165"/>
      <c r="R28" s="141"/>
      <c r="S28" s="165"/>
      <c r="T28" s="104"/>
      <c r="U28" s="165"/>
      <c r="V28" s="132"/>
    </row>
    <row r="29" spans="1:22" x14ac:dyDescent="0.2">
      <c r="A29" s="123"/>
      <c r="B29" s="84"/>
      <c r="C29" s="157"/>
      <c r="D29" s="124"/>
      <c r="E29" s="158"/>
      <c r="F29" s="84"/>
      <c r="G29" s="157"/>
      <c r="H29" s="84"/>
      <c r="I29" s="157"/>
      <c r="J29" s="84"/>
      <c r="K29" s="157"/>
      <c r="L29" s="84"/>
      <c r="M29" s="157"/>
      <c r="N29" s="84"/>
      <c r="O29" s="157"/>
      <c r="P29" s="84"/>
      <c r="Q29" s="157"/>
      <c r="R29" s="115"/>
      <c r="S29" s="157"/>
      <c r="T29" s="84"/>
      <c r="U29" s="157"/>
    </row>
    <row r="30" spans="1:22" x14ac:dyDescent="0.2">
      <c r="A30" s="123"/>
      <c r="B30" s="84"/>
      <c r="C30" s="157"/>
      <c r="D30" s="124"/>
      <c r="E30" s="158"/>
      <c r="F30" s="84"/>
      <c r="G30" s="157"/>
      <c r="H30" s="84"/>
      <c r="I30" s="157"/>
      <c r="J30" s="84"/>
      <c r="K30" s="157"/>
      <c r="L30" s="84"/>
      <c r="M30" s="157"/>
      <c r="N30" s="84"/>
      <c r="O30" s="157"/>
      <c r="P30" s="84"/>
      <c r="Q30" s="157"/>
      <c r="R30" s="115"/>
      <c r="S30" s="157"/>
      <c r="T30" s="84"/>
      <c r="U30" s="157"/>
    </row>
    <row r="31" spans="1:22" x14ac:dyDescent="0.2">
      <c r="A31" s="123"/>
      <c r="B31" s="84"/>
      <c r="C31" s="157"/>
      <c r="D31" s="124"/>
      <c r="E31" s="158"/>
      <c r="F31" s="84"/>
      <c r="G31" s="157"/>
      <c r="H31" s="84"/>
      <c r="I31" s="157"/>
      <c r="J31" s="84"/>
      <c r="K31" s="157"/>
      <c r="L31" s="84"/>
      <c r="M31" s="157"/>
      <c r="N31" s="84"/>
      <c r="O31" s="157"/>
      <c r="P31" s="84"/>
      <c r="Q31" s="157"/>
      <c r="R31" s="115"/>
      <c r="S31" s="157"/>
      <c r="T31" s="84"/>
      <c r="U31" s="157"/>
    </row>
    <row r="32" spans="1:22" x14ac:dyDescent="0.2">
      <c r="A32" s="123"/>
      <c r="B32" s="84"/>
      <c r="C32" s="157"/>
      <c r="D32" s="124"/>
      <c r="E32" s="158"/>
      <c r="F32" s="84"/>
      <c r="G32" s="157"/>
      <c r="H32" s="84"/>
      <c r="I32" s="157"/>
      <c r="J32" s="84"/>
      <c r="K32" s="157"/>
      <c r="L32" s="84"/>
      <c r="M32" s="157"/>
      <c r="N32" s="84"/>
      <c r="O32" s="157"/>
      <c r="P32" s="84"/>
      <c r="Q32" s="157"/>
      <c r="R32" s="115"/>
      <c r="S32" s="157"/>
      <c r="T32" s="84"/>
      <c r="U32" s="157"/>
    </row>
    <row r="33" spans="1:21" x14ac:dyDescent="0.2">
      <c r="A33" s="123"/>
      <c r="B33" s="84"/>
      <c r="C33" s="157"/>
      <c r="D33" s="124"/>
      <c r="E33" s="158"/>
      <c r="F33" s="84"/>
      <c r="G33" s="157"/>
      <c r="H33" s="84"/>
      <c r="I33" s="157"/>
      <c r="J33" s="84"/>
      <c r="K33" s="157"/>
      <c r="L33" s="84"/>
      <c r="M33" s="157"/>
      <c r="N33" s="84"/>
      <c r="O33" s="157"/>
      <c r="P33" s="84"/>
      <c r="Q33" s="157"/>
      <c r="R33" s="115"/>
      <c r="S33" s="157"/>
      <c r="T33" s="84"/>
      <c r="U33" s="157"/>
    </row>
    <row r="34" spans="1:21" x14ac:dyDescent="0.2">
      <c r="A34" s="123"/>
      <c r="B34" s="84"/>
      <c r="C34" s="157"/>
      <c r="D34" s="124"/>
      <c r="E34" s="158"/>
      <c r="F34" s="84"/>
      <c r="G34" s="157"/>
      <c r="H34" s="84"/>
      <c r="I34" s="157"/>
      <c r="J34" s="84"/>
      <c r="K34" s="157"/>
      <c r="L34" s="84"/>
      <c r="M34" s="157"/>
      <c r="N34" s="84"/>
      <c r="O34" s="157"/>
      <c r="P34" s="84"/>
      <c r="Q34" s="157"/>
      <c r="R34" s="115"/>
      <c r="S34" s="157"/>
      <c r="T34" s="84"/>
      <c r="U34" s="157"/>
    </row>
    <row r="35" spans="1:21" x14ac:dyDescent="0.2">
      <c r="A35" s="123"/>
      <c r="B35" s="84"/>
      <c r="C35" s="157"/>
      <c r="D35" s="124"/>
      <c r="E35" s="158"/>
      <c r="F35" s="84"/>
      <c r="G35" s="157"/>
      <c r="H35" s="84"/>
      <c r="I35" s="157"/>
      <c r="J35" s="84"/>
      <c r="K35" s="157"/>
      <c r="L35" s="84"/>
      <c r="M35" s="157"/>
      <c r="N35" s="84"/>
      <c r="O35" s="157"/>
      <c r="P35" s="84"/>
      <c r="Q35" s="157"/>
      <c r="R35" s="115"/>
      <c r="S35" s="157"/>
      <c r="T35" s="84"/>
      <c r="U35" s="157"/>
    </row>
    <row r="36" spans="1:21" x14ac:dyDescent="0.2">
      <c r="A36" s="123"/>
      <c r="B36" s="84"/>
      <c r="C36" s="157"/>
      <c r="D36" s="124"/>
      <c r="E36" s="158"/>
      <c r="F36" s="84"/>
      <c r="G36" s="157"/>
      <c r="H36" s="84"/>
      <c r="I36" s="157"/>
      <c r="J36" s="84"/>
      <c r="K36" s="157"/>
      <c r="L36" s="84"/>
      <c r="M36" s="157"/>
      <c r="N36" s="84"/>
      <c r="O36" s="157"/>
      <c r="P36" s="84"/>
      <c r="Q36" s="157"/>
      <c r="R36" s="115"/>
      <c r="S36" s="157"/>
      <c r="T36" s="84"/>
      <c r="U36" s="157"/>
    </row>
    <row r="37" spans="1:21" x14ac:dyDescent="0.2">
      <c r="A37" s="123"/>
      <c r="B37" s="84"/>
      <c r="C37" s="157"/>
      <c r="D37" s="124"/>
      <c r="E37" s="158"/>
      <c r="F37" s="84"/>
      <c r="G37" s="157"/>
      <c r="H37" s="84"/>
      <c r="I37" s="157"/>
      <c r="J37" s="84"/>
      <c r="K37" s="157"/>
      <c r="L37" s="84"/>
      <c r="M37" s="157"/>
      <c r="N37" s="84"/>
      <c r="O37" s="157"/>
      <c r="P37" s="84"/>
      <c r="Q37" s="157"/>
      <c r="R37" s="115"/>
      <c r="S37" s="157"/>
      <c r="T37" s="84"/>
      <c r="U37" s="157"/>
    </row>
    <row r="38" spans="1:21" x14ac:dyDescent="0.2">
      <c r="A38" s="123"/>
      <c r="B38" s="84"/>
      <c r="C38" s="157"/>
      <c r="D38" s="124"/>
      <c r="E38" s="158"/>
      <c r="F38" s="84"/>
      <c r="G38" s="157"/>
      <c r="H38" s="84"/>
      <c r="I38" s="157"/>
      <c r="J38" s="84"/>
      <c r="K38" s="157"/>
      <c r="L38" s="84"/>
      <c r="M38" s="157"/>
      <c r="N38" s="84"/>
      <c r="O38" s="157"/>
      <c r="P38" s="84"/>
      <c r="Q38" s="157"/>
      <c r="R38" s="115"/>
      <c r="S38" s="157"/>
      <c r="T38" s="84"/>
      <c r="U38" s="157"/>
    </row>
    <row r="39" spans="1:21" x14ac:dyDescent="0.2">
      <c r="A39" s="123"/>
      <c r="B39" s="84"/>
      <c r="C39" s="157"/>
      <c r="D39" s="124"/>
      <c r="E39" s="158"/>
      <c r="F39" s="84"/>
      <c r="G39" s="157"/>
      <c r="H39" s="84"/>
      <c r="I39" s="157"/>
      <c r="J39" s="84"/>
      <c r="K39" s="157"/>
      <c r="L39" s="84"/>
      <c r="M39" s="157"/>
      <c r="N39" s="84"/>
      <c r="O39" s="157"/>
      <c r="P39" s="84"/>
      <c r="Q39" s="157"/>
      <c r="R39" s="115"/>
      <c r="S39" s="157"/>
      <c r="T39" s="84"/>
      <c r="U39" s="157"/>
    </row>
  </sheetData>
  <customSheetViews>
    <customSheetView guid="{81642AB8-0225-4BC4-B7AE-9E8C6C06FBF4}" showPageBreaks="1" showGridLines="0" printArea="1" view="pageBreakPreview">
      <pane xSplit="1" ySplit="5" topLeftCell="B6" activePane="bottomRight" state="frozen"/>
      <selection pane="bottomRight" activeCell="A18" sqref="A18"/>
      <pageMargins left="0.78740157480314965" right="0.78740157480314965" top="0.78740157480314965" bottom="0.78740157480314965" header="0.51181102362204722" footer="0.51181102362204722"/>
      <pageSetup paperSize="9" scale="74" pageOrder="overThenDown" orientation="landscape" r:id="rId1"/>
      <headerFooter alignWithMargins="0"/>
    </customSheetView>
    <customSheetView guid="{293DF52C-1200-42BF-A78D-BB2AAB878329}" showPageBreaks="1" showGridLines="0" printArea="1" view="pageBreakPreview" showRuler="0">
      <pane xSplit="1" ySplit="5" topLeftCell="B6" activePane="bottomRight" state="frozen"/>
      <selection pane="bottomRight" activeCell="A18" sqref="A18"/>
      <pageMargins left="0.78740157480314965" right="0.78740157480314965" top="0.78740157480314965" bottom="0.78740157480314965" header="0.51181102362204722" footer="0.51181102362204722"/>
      <pageSetup paperSize="9" scale="74" pageOrder="overThenDown" orientation="landscape" r:id="rId2"/>
      <headerFooter alignWithMargins="0"/>
    </customSheetView>
    <customSheetView guid="{56D0106B-CB90-4499-A8AC-183481DC4CD8}" showPageBreaks="1" showGridLines="0" printArea="1" view="pageBreakPreview">
      <pane xSplit="1" ySplit="5" topLeftCell="B6" activePane="bottomRight" state="frozen"/>
      <selection pane="bottomRight" activeCell="A18" sqref="A18"/>
      <pageMargins left="0.78740157480314965" right="0.78740157480314965" top="0.78740157480314965" bottom="0.78740157480314965" header="0.51181102362204722" footer="0.51181102362204722"/>
      <pageSetup paperSize="9" scale="74" pageOrder="overThenDown" orientation="landscape" r:id="rId3"/>
      <headerFooter alignWithMargins="0"/>
    </customSheetView>
  </customSheetViews>
  <mergeCells count="12">
    <mergeCell ref="V3:V4"/>
    <mergeCell ref="F2:G3"/>
    <mergeCell ref="H2:I3"/>
    <mergeCell ref="J2:K3"/>
    <mergeCell ref="L2:M3"/>
    <mergeCell ref="A27:U27"/>
    <mergeCell ref="D2:E3"/>
    <mergeCell ref="B2:C3"/>
    <mergeCell ref="N2:O3"/>
    <mergeCell ref="P2:Q3"/>
    <mergeCell ref="R2:S3"/>
    <mergeCell ref="T2:U3"/>
  </mergeCells>
  <phoneticPr fontId="2"/>
  <pageMargins left="0.78740157480314965" right="0.78740157480314965" top="0.78740157480314965" bottom="0.78740157480314965" header="0.51181102362204722" footer="0.51181102362204722"/>
  <pageSetup paperSize="9" scale="80" fitToHeight="0" pageOrder="overThenDown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⑳改正案一覧</vt:lpstr>
      <vt:lpstr>64</vt:lpstr>
      <vt:lpstr>65</vt:lpstr>
      <vt:lpstr>66-1</vt:lpstr>
      <vt:lpstr>66-2</vt:lpstr>
      <vt:lpstr>67</vt:lpstr>
      <vt:lpstr>'64'!Print_Area</vt:lpstr>
      <vt:lpstr>'65'!Print_Area</vt:lpstr>
      <vt:lpstr>'66-1'!Print_Area</vt:lpstr>
      <vt:lpstr>'67'!Print_Area</vt:lpstr>
      <vt:lpstr>⑳改正案一覧!Print_Area</vt:lpstr>
      <vt:lpstr>'64'!Print_Titles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坪坂＿一也</cp:lastModifiedBy>
  <cp:lastPrinted>2023-07-12T06:28:15Z</cp:lastPrinted>
  <dcterms:created xsi:type="dcterms:W3CDTF">2006-10-06T01:56:34Z</dcterms:created>
  <dcterms:modified xsi:type="dcterms:W3CDTF">2023-07-21T06:14:23Z</dcterms:modified>
</cp:coreProperties>
</file>