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10_企画総務課\02 企画係\01企画・介護保険\02 統計\11 地域保健情報年報\★04  令和元年実績 情報年報\★R1実績　保健情報年報【帯広】\"/>
    </mc:Choice>
  </mc:AlternateContent>
  <bookViews>
    <workbookView xWindow="0" yWindow="0" windowWidth="19200" windowHeight="6250" tabRatio="757" activeTab="19"/>
  </bookViews>
  <sheets>
    <sheet name="4" sheetId="1" r:id="rId1"/>
    <sheet name="5" sheetId="21" r:id="rId2"/>
    <sheet name="6" sheetId="22" r:id="rId3"/>
    <sheet name="7-1" sheetId="23" r:id="rId4"/>
    <sheet name="7-2" sheetId="24" r:id="rId5"/>
    <sheet name="8" sheetId="25" r:id="rId6"/>
    <sheet name="9" sheetId="26" r:id="rId7"/>
    <sheet name="10" sheetId="27" r:id="rId8"/>
    <sheet name="11" sheetId="28" r:id="rId9"/>
    <sheet name="12-1" sheetId="29" r:id="rId10"/>
    <sheet name="12-2" sheetId="30" r:id="rId11"/>
    <sheet name="12-3" sheetId="31" r:id="rId12"/>
    <sheet name="13" sheetId="32" r:id="rId13"/>
    <sheet name="14-1" sheetId="33" r:id="rId14"/>
    <sheet name="14-2" sheetId="34" r:id="rId15"/>
    <sheet name="14-3" sheetId="35" r:id="rId16"/>
    <sheet name="14-4" sheetId="36" r:id="rId17"/>
    <sheet name="15" sheetId="37" r:id="rId18"/>
    <sheet name="16" sheetId="38" r:id="rId19"/>
    <sheet name="17" sheetId="39" r:id="rId20"/>
  </sheets>
  <definedNames>
    <definedName name="_xlnm.Print_Area" localSheetId="7">'10'!$A$1:$X$70</definedName>
    <definedName name="_xlnm.Print_Area" localSheetId="8">'11'!$A$1:$Y$69</definedName>
    <definedName name="_xlnm.Print_Area" localSheetId="9">'12-1'!$A$1:$K$70</definedName>
    <definedName name="_xlnm.Print_Area" localSheetId="10">'12-2'!$A$1:$Y$69</definedName>
    <definedName name="_xlnm.Print_Area" localSheetId="11">'12-3'!$A$1:$Y$69</definedName>
    <definedName name="_xlnm.Print_Area" localSheetId="12">'13'!$A$1:$Y$69</definedName>
    <definedName name="_xlnm.Print_Area" localSheetId="13">'14-1'!$A$1:$G$70</definedName>
    <definedName name="_xlnm.Print_Area" localSheetId="14">'14-2'!$A$1:$Z$69</definedName>
    <definedName name="_xlnm.Print_Area" localSheetId="15">'14-3'!$A$1:$Z$69</definedName>
    <definedName name="_xlnm.Print_Area" localSheetId="17">'15'!$A$1:$Y$69</definedName>
    <definedName name="_xlnm.Print_Area" localSheetId="18">'16'!$A$1:$Z$69</definedName>
    <definedName name="_xlnm.Print_Area" localSheetId="19">'17'!$A$1:$Y$69</definedName>
    <definedName name="_xlnm.Print_Area" localSheetId="1">'5'!$A$1:$K$70</definedName>
    <definedName name="_xlnm.Print_Area" localSheetId="2">'6'!$A$1:$R$34</definedName>
    <definedName name="_xlnm.Print_Area" localSheetId="3">'7-1'!$A$1:$Y$69</definedName>
    <definedName name="_xlnm.Print_Area" localSheetId="4">'7-2'!$A$1:$L$39</definedName>
    <definedName name="_xlnm.Print_Area" localSheetId="5">'8'!$A$1:$AD$73</definedName>
    <definedName name="_xlnm.Print_Area" localSheetId="6">'9'!$A$1:$Y$69</definedName>
    <definedName name="_xlnm.Print_Area">#REF!</definedName>
    <definedName name="_xlnm.Print_Titles" localSheetId="10">'12-2'!$A:$B</definedName>
    <definedName name="_xlnm.Print_Titles" localSheetId="12">'13'!$A:$B</definedName>
    <definedName name="_xlnm.Print_Titles" localSheetId="14">'14-2'!$A:$B</definedName>
    <definedName name="_xlnm.Print_Titles" localSheetId="15">'14-3'!$A:$B</definedName>
    <definedName name="_xlnm.Print_Titles" localSheetId="17">'15'!$A:$B</definedName>
    <definedName name="_xlnm.Print_Titles" localSheetId="18">'16'!$A:$B</definedName>
    <definedName name="_xlnm.Print_Titles" localSheetId="19">'17'!$A:$B</definedName>
    <definedName name="Z_36F26E60_31A9_11D6_8C85_0000F447C8FF_.wvu.PrintArea" localSheetId="5" hidden="1">'8'!$A$5:$AD$70</definedName>
    <definedName name="Z_36F26E60_31A9_11D6_8C85_0000F447C8FF_.wvu.PrintTitles" localSheetId="5" hidden="1">'8'!$A:$A,'8'!$5:$6</definedName>
    <definedName name="Z_908F804E_836B_4005_BF47_946F4F3420DC_.wvu.PrintArea" localSheetId="7" hidden="1">'10'!$A$1:$X$70</definedName>
    <definedName name="Z_908F804E_836B_4005_BF47_946F4F3420DC_.wvu.PrintArea" localSheetId="8" hidden="1">'11'!$A$1:$Y$69</definedName>
    <definedName name="Z_908F804E_836B_4005_BF47_946F4F3420DC_.wvu.PrintArea" localSheetId="9" hidden="1">'12-1'!$A$1:$K$70</definedName>
    <definedName name="Z_908F804E_836B_4005_BF47_946F4F3420DC_.wvu.PrintArea" localSheetId="10" hidden="1">'12-2'!$A$1:$Y$69</definedName>
    <definedName name="Z_908F804E_836B_4005_BF47_946F4F3420DC_.wvu.PrintArea" localSheetId="11" hidden="1">'12-3'!$A$1:$Y$69</definedName>
    <definedName name="Z_908F804E_836B_4005_BF47_946F4F3420DC_.wvu.PrintArea" localSheetId="12" hidden="1">'13'!$A$1:$Y$69</definedName>
    <definedName name="Z_908F804E_836B_4005_BF47_946F4F3420DC_.wvu.PrintArea" localSheetId="13" hidden="1">'14-1'!$A$1:$G$70</definedName>
    <definedName name="Z_908F804E_836B_4005_BF47_946F4F3420DC_.wvu.PrintArea" localSheetId="14" hidden="1">'14-2'!$A$1:$Y$69</definedName>
    <definedName name="Z_908F804E_836B_4005_BF47_946F4F3420DC_.wvu.PrintArea" localSheetId="15" hidden="1">'14-3'!$A$1:$Y$69</definedName>
    <definedName name="Z_908F804E_836B_4005_BF47_946F4F3420DC_.wvu.PrintArea" localSheetId="17" hidden="1">'15'!$A$1:$Y$69</definedName>
    <definedName name="Z_908F804E_836B_4005_BF47_946F4F3420DC_.wvu.PrintArea" localSheetId="18" hidden="1">'16'!$A$1:$Y$69</definedName>
    <definedName name="Z_908F804E_836B_4005_BF47_946F4F3420DC_.wvu.PrintArea" localSheetId="19" hidden="1">'17'!$A$1:$Y$69</definedName>
    <definedName name="Z_908F804E_836B_4005_BF47_946F4F3420DC_.wvu.PrintArea" localSheetId="1" hidden="1">'5'!$A$1:$K$70</definedName>
    <definedName name="Z_908F804E_836B_4005_BF47_946F4F3420DC_.wvu.PrintArea" localSheetId="2" hidden="1">'6'!$B$1:$R$30</definedName>
    <definedName name="Z_908F804E_836B_4005_BF47_946F4F3420DC_.wvu.PrintArea" localSheetId="3" hidden="1">'7-1'!$A$1:$Y$69</definedName>
    <definedName name="Z_908F804E_836B_4005_BF47_946F4F3420DC_.wvu.PrintArea" localSheetId="4" hidden="1">'7-2'!#REF!</definedName>
    <definedName name="Z_908F804E_836B_4005_BF47_946F4F3420DC_.wvu.PrintArea" localSheetId="5" hidden="1">'8'!$A$1:$AD$73</definedName>
    <definedName name="Z_908F804E_836B_4005_BF47_946F4F3420DC_.wvu.PrintArea" localSheetId="6" hidden="1">'9'!$A$1:$Y$69</definedName>
    <definedName name="Z_908F804E_836B_4005_BF47_946F4F3420DC_.wvu.PrintTitles" localSheetId="7" hidden="1">'10'!$1:$3</definedName>
    <definedName name="Z_908F804E_836B_4005_BF47_946F4F3420DC_.wvu.PrintTitles" localSheetId="8" hidden="1">'11'!$1:$2</definedName>
    <definedName name="Z_908F804E_836B_4005_BF47_946F4F3420DC_.wvu.PrintTitles" localSheetId="9" hidden="1">'12-1'!$1:$3</definedName>
    <definedName name="Z_908F804E_836B_4005_BF47_946F4F3420DC_.wvu.PrintTitles" localSheetId="10" hidden="1">'12-2'!$1:$1</definedName>
    <definedName name="Z_908F804E_836B_4005_BF47_946F4F3420DC_.wvu.PrintTitles" localSheetId="11" hidden="1">'12-3'!$1:$1</definedName>
    <definedName name="Z_908F804E_836B_4005_BF47_946F4F3420DC_.wvu.PrintTitles" localSheetId="12" hidden="1">'13'!$1:$1</definedName>
    <definedName name="Z_908F804E_836B_4005_BF47_946F4F3420DC_.wvu.PrintTitles" localSheetId="13" hidden="1">'14-1'!$1:$3</definedName>
    <definedName name="Z_908F804E_836B_4005_BF47_946F4F3420DC_.wvu.PrintTitles" localSheetId="14" hidden="1">'14-2'!$1:$2</definedName>
    <definedName name="Z_908F804E_836B_4005_BF47_946F4F3420DC_.wvu.PrintTitles" localSheetId="15" hidden="1">'14-3'!$1:$2</definedName>
    <definedName name="Z_908F804E_836B_4005_BF47_946F4F3420DC_.wvu.PrintTitles" localSheetId="18" hidden="1">'16'!$1:$2</definedName>
    <definedName name="Z_908F804E_836B_4005_BF47_946F4F3420DC_.wvu.PrintTitles" localSheetId="19" hidden="1">'17'!$1:$2</definedName>
    <definedName name="Z_908F804E_836B_4005_BF47_946F4F3420DC_.wvu.PrintTitles" localSheetId="1" hidden="1">'5'!$1:$2</definedName>
    <definedName name="Z_908F804E_836B_4005_BF47_946F4F3420DC_.wvu.PrintTitles" localSheetId="2" hidden="1">'6'!$1:$3</definedName>
    <definedName name="Z_908F804E_836B_4005_BF47_946F4F3420DC_.wvu.PrintTitles" localSheetId="3" hidden="1">'7-1'!$1:$2</definedName>
    <definedName name="Z_908F804E_836B_4005_BF47_946F4F3420DC_.wvu.PrintTitles" localSheetId="4" hidden="1">'7-2'!#REF!</definedName>
    <definedName name="Z_908F804E_836B_4005_BF47_946F4F3420DC_.wvu.PrintTitles" localSheetId="5" hidden="1">'8'!$5:$6</definedName>
    <definedName name="Z_908F804E_836B_4005_BF47_946F4F3420DC_.wvu.PrintTitles" localSheetId="6" hidden="1">'9'!$1:$2</definedName>
    <definedName name="Z_F7B466B1_2B0D_4B1B_9055_6D3242259A78_.wvu.PrintArea" localSheetId="7" hidden="1">'10'!$A$1:$X$70</definedName>
    <definedName name="Z_F7B466B1_2B0D_4B1B_9055_6D3242259A78_.wvu.PrintArea" localSheetId="8" hidden="1">'11'!$A$1:$Y$69</definedName>
    <definedName name="Z_F7B466B1_2B0D_4B1B_9055_6D3242259A78_.wvu.PrintArea" localSheetId="9" hidden="1">'12-1'!$A$1:$K$70</definedName>
    <definedName name="Z_F7B466B1_2B0D_4B1B_9055_6D3242259A78_.wvu.PrintArea" localSheetId="10" hidden="1">'12-2'!$A$1:$Y$69</definedName>
    <definedName name="Z_F7B466B1_2B0D_4B1B_9055_6D3242259A78_.wvu.PrintArea" localSheetId="11" hidden="1">'12-3'!$A$1:$Y$69</definedName>
    <definedName name="Z_F7B466B1_2B0D_4B1B_9055_6D3242259A78_.wvu.PrintArea" localSheetId="12" hidden="1">'13'!$A$1:$Y$69</definedName>
    <definedName name="Z_F7B466B1_2B0D_4B1B_9055_6D3242259A78_.wvu.PrintArea" localSheetId="13" hidden="1">'14-1'!$A$1:$G$70</definedName>
    <definedName name="Z_F7B466B1_2B0D_4B1B_9055_6D3242259A78_.wvu.PrintArea" localSheetId="14" hidden="1">'14-2'!$A$1:$Y$69</definedName>
    <definedName name="Z_F7B466B1_2B0D_4B1B_9055_6D3242259A78_.wvu.PrintArea" localSheetId="15" hidden="1">'14-3'!$A$1:$Y$69</definedName>
    <definedName name="Z_F7B466B1_2B0D_4B1B_9055_6D3242259A78_.wvu.PrintArea" localSheetId="17" hidden="1">'15'!$A$1:$Y$69</definedName>
    <definedName name="Z_F7B466B1_2B0D_4B1B_9055_6D3242259A78_.wvu.PrintArea" localSheetId="18" hidden="1">'16'!$A$1:$Y$69</definedName>
    <definedName name="Z_F7B466B1_2B0D_4B1B_9055_6D3242259A78_.wvu.PrintArea" localSheetId="19" hidden="1">'17'!$A$1:$Y$69</definedName>
    <definedName name="Z_F7B466B1_2B0D_4B1B_9055_6D3242259A78_.wvu.PrintArea" localSheetId="1" hidden="1">'5'!$A$1:$K$70</definedName>
    <definedName name="Z_F7B466B1_2B0D_4B1B_9055_6D3242259A78_.wvu.PrintArea" localSheetId="2" hidden="1">'6'!$B$1:$R$30</definedName>
    <definedName name="Z_F7B466B1_2B0D_4B1B_9055_6D3242259A78_.wvu.PrintArea" localSheetId="3" hidden="1">'7-1'!$A$1:$Y$69</definedName>
    <definedName name="Z_F7B466B1_2B0D_4B1B_9055_6D3242259A78_.wvu.PrintArea" localSheetId="4" hidden="1">'7-2'!#REF!</definedName>
    <definedName name="Z_F7B466B1_2B0D_4B1B_9055_6D3242259A78_.wvu.PrintArea" localSheetId="5" hidden="1">'8'!$A$1:$AD$73</definedName>
    <definedName name="Z_F7B466B1_2B0D_4B1B_9055_6D3242259A78_.wvu.PrintArea" localSheetId="6" hidden="1">'9'!$A$1:$Y$69</definedName>
    <definedName name="Z_F7B466B1_2B0D_4B1B_9055_6D3242259A78_.wvu.PrintTitles" localSheetId="7" hidden="1">'10'!$1:$3</definedName>
    <definedName name="Z_F7B466B1_2B0D_4B1B_9055_6D3242259A78_.wvu.PrintTitles" localSheetId="8" hidden="1">'11'!$1:$2</definedName>
    <definedName name="Z_F7B466B1_2B0D_4B1B_9055_6D3242259A78_.wvu.PrintTitles" localSheetId="9" hidden="1">'12-1'!$1:$3</definedName>
    <definedName name="Z_F7B466B1_2B0D_4B1B_9055_6D3242259A78_.wvu.PrintTitles" localSheetId="10" hidden="1">'12-2'!$1:$1</definedName>
    <definedName name="Z_F7B466B1_2B0D_4B1B_9055_6D3242259A78_.wvu.PrintTitles" localSheetId="11" hidden="1">'12-3'!$1:$1</definedName>
    <definedName name="Z_F7B466B1_2B0D_4B1B_9055_6D3242259A78_.wvu.PrintTitles" localSheetId="12" hidden="1">'13'!$1:$1</definedName>
    <definedName name="Z_F7B466B1_2B0D_4B1B_9055_6D3242259A78_.wvu.PrintTitles" localSheetId="13" hidden="1">'14-1'!$1:$3</definedName>
    <definedName name="Z_F7B466B1_2B0D_4B1B_9055_6D3242259A78_.wvu.PrintTitles" localSheetId="14" hidden="1">'14-2'!$1:$2</definedName>
    <definedName name="Z_F7B466B1_2B0D_4B1B_9055_6D3242259A78_.wvu.PrintTitles" localSheetId="15" hidden="1">'14-3'!$1:$2</definedName>
    <definedName name="Z_F7B466B1_2B0D_4B1B_9055_6D3242259A78_.wvu.PrintTitles" localSheetId="18" hidden="1">'16'!$1:$2</definedName>
    <definedName name="Z_F7B466B1_2B0D_4B1B_9055_6D3242259A78_.wvu.PrintTitles" localSheetId="19" hidden="1">'17'!$1:$2</definedName>
    <definedName name="Z_F7B466B1_2B0D_4B1B_9055_6D3242259A78_.wvu.PrintTitles" localSheetId="1" hidden="1">'5'!$1:$2</definedName>
    <definedName name="Z_F7B466B1_2B0D_4B1B_9055_6D3242259A78_.wvu.PrintTitles" localSheetId="2" hidden="1">'6'!$1:$3</definedName>
    <definedName name="Z_F7B466B1_2B0D_4B1B_9055_6D3242259A78_.wvu.PrintTitles" localSheetId="3" hidden="1">'7-1'!$1:$2</definedName>
    <definedName name="Z_F7B466B1_2B0D_4B1B_9055_6D3242259A78_.wvu.PrintTitles" localSheetId="4" hidden="1">'7-2'!#REF!</definedName>
    <definedName name="Z_F7B466B1_2B0D_4B1B_9055_6D3242259A78_.wvu.PrintTitles" localSheetId="5" hidden="1">'8'!$5:$6</definedName>
    <definedName name="Z_F7B466B1_2B0D_4B1B_9055_6D3242259A78_.wvu.PrintTitles" localSheetId="6" hidden="1">'9'!$1:$2</definedName>
  </definedNames>
  <calcPr calcId="162913"/>
</workbook>
</file>

<file path=xl/calcChain.xml><?xml version="1.0" encoding="utf-8"?>
<calcChain xmlns="http://schemas.openxmlformats.org/spreadsheetml/2006/main">
  <c r="T14" i="25" l="1"/>
  <c r="V14" i="25"/>
  <c r="X14" i="25"/>
  <c r="Z14" i="25"/>
  <c r="AB14" i="25"/>
  <c r="AD14" i="25"/>
  <c r="AF14" i="25"/>
  <c r="T15" i="25"/>
  <c r="V15" i="25"/>
  <c r="X15" i="25"/>
  <c r="Z15" i="25"/>
  <c r="AB15" i="25"/>
  <c r="AD15" i="25"/>
  <c r="T16" i="25"/>
  <c r="V16" i="25"/>
  <c r="X16" i="25"/>
  <c r="Z16" i="25"/>
  <c r="AB16" i="25"/>
  <c r="AD16" i="25"/>
  <c r="L5" i="25" l="1"/>
  <c r="C11" i="23" l="1"/>
  <c r="C10" i="23"/>
  <c r="C9" i="23" l="1"/>
  <c r="C12" i="25"/>
  <c r="C13" i="25"/>
  <c r="G12" i="25"/>
  <c r="G13" i="25"/>
  <c r="E12" i="25"/>
  <c r="E11" i="25" s="1"/>
  <c r="E13" i="25"/>
  <c r="C11" i="25" l="1"/>
  <c r="G11" i="25"/>
  <c r="K3" i="21"/>
  <c r="AF32" i="25" l="1"/>
  <c r="C10" i="21"/>
  <c r="C11" i="21"/>
  <c r="AD70" i="25"/>
  <c r="AD69" i="25"/>
  <c r="AD67" i="25"/>
  <c r="AD66" i="25"/>
  <c r="AD64" i="25"/>
  <c r="AD63" i="25"/>
  <c r="AD61" i="25"/>
  <c r="AD60" i="25"/>
  <c r="AD58" i="25"/>
  <c r="AD57" i="25"/>
  <c r="AD55" i="25"/>
  <c r="AD54" i="25"/>
  <c r="AD52" i="25"/>
  <c r="AD51" i="25"/>
  <c r="AD49" i="25"/>
  <c r="AD48" i="25"/>
  <c r="AD46" i="25"/>
  <c r="AD45" i="25"/>
  <c r="AD43" i="25"/>
  <c r="AD42" i="25"/>
  <c r="AD40" i="25"/>
  <c r="AD39" i="25"/>
  <c r="AD37" i="25"/>
  <c r="AD36" i="25"/>
  <c r="AD34" i="25"/>
  <c r="AD33" i="25"/>
  <c r="AD32" i="25"/>
  <c r="AD31" i="25"/>
  <c r="AD30" i="25"/>
  <c r="AD28" i="25"/>
  <c r="AD27" i="25"/>
  <c r="AD25" i="25"/>
  <c r="AD24" i="25"/>
  <c r="AD22" i="25"/>
  <c r="AD21" i="25"/>
  <c r="AD19" i="25"/>
  <c r="AD18" i="25"/>
  <c r="AD7" i="25"/>
  <c r="AD6" i="25"/>
  <c r="AD5" i="25"/>
  <c r="AB70" i="25"/>
  <c r="AB69" i="25"/>
  <c r="AB67" i="25"/>
  <c r="AB66" i="25"/>
  <c r="AB64" i="25"/>
  <c r="AB63" i="25"/>
  <c r="AB61" i="25"/>
  <c r="AB60" i="25"/>
  <c r="AB58" i="25"/>
  <c r="AB57" i="25"/>
  <c r="AB55" i="25"/>
  <c r="AB54" i="25"/>
  <c r="AB52" i="25"/>
  <c r="AB51" i="25"/>
  <c r="AB49" i="25"/>
  <c r="AB48" i="25"/>
  <c r="AB46" i="25"/>
  <c r="AB45" i="25"/>
  <c r="AB43" i="25"/>
  <c r="AB42" i="25"/>
  <c r="AB40" i="25"/>
  <c r="AB39" i="25"/>
  <c r="AB37" i="25"/>
  <c r="AB36" i="25"/>
  <c r="AB34" i="25"/>
  <c r="AB33" i="25"/>
  <c r="AB32" i="25"/>
  <c r="AB31" i="25"/>
  <c r="AB30" i="25"/>
  <c r="AB28" i="25"/>
  <c r="AB27" i="25"/>
  <c r="AB25" i="25"/>
  <c r="AB24" i="25"/>
  <c r="AB22" i="25"/>
  <c r="AB21" i="25"/>
  <c r="AB19" i="25"/>
  <c r="AB18" i="25"/>
  <c r="AB7" i="25"/>
  <c r="AB6" i="25"/>
  <c r="AB5" i="25"/>
  <c r="Z70" i="25"/>
  <c r="Z69" i="25"/>
  <c r="Z67" i="25"/>
  <c r="Z66" i="25"/>
  <c r="Z64" i="25"/>
  <c r="Z63" i="25"/>
  <c r="Z61" i="25"/>
  <c r="Z60" i="25"/>
  <c r="Z58" i="25"/>
  <c r="Z57" i="25"/>
  <c r="Z55" i="25"/>
  <c r="Z54" i="25"/>
  <c r="Z52" i="25"/>
  <c r="Z51" i="25"/>
  <c r="Z49" i="25"/>
  <c r="Z48" i="25"/>
  <c r="Z46" i="25"/>
  <c r="Z45" i="25"/>
  <c r="Z43" i="25"/>
  <c r="Z42" i="25"/>
  <c r="Z40" i="25"/>
  <c r="Z39" i="25"/>
  <c r="Z37" i="25"/>
  <c r="Z36" i="25"/>
  <c r="Z34" i="25"/>
  <c r="Z33" i="25"/>
  <c r="Z32" i="25"/>
  <c r="Z31" i="25"/>
  <c r="Z30" i="25"/>
  <c r="Z28" i="25"/>
  <c r="Z27" i="25"/>
  <c r="Z25" i="25"/>
  <c r="Z24" i="25"/>
  <c r="Z22" i="25"/>
  <c r="Z21" i="25"/>
  <c r="Z19" i="25"/>
  <c r="Z18" i="25"/>
  <c r="Z7" i="25"/>
  <c r="Z6" i="25"/>
  <c r="Z5" i="25"/>
  <c r="X70" i="25"/>
  <c r="X69" i="25"/>
  <c r="X67" i="25"/>
  <c r="X66" i="25"/>
  <c r="X64" i="25"/>
  <c r="X63" i="25"/>
  <c r="X61" i="25"/>
  <c r="X60" i="25"/>
  <c r="X58" i="25"/>
  <c r="X57" i="25"/>
  <c r="X55" i="25"/>
  <c r="X54" i="25"/>
  <c r="X52" i="25"/>
  <c r="X51" i="25"/>
  <c r="X49" i="25"/>
  <c r="X48" i="25"/>
  <c r="X46" i="25"/>
  <c r="X45" i="25"/>
  <c r="X43" i="25"/>
  <c r="X42" i="25"/>
  <c r="X40" i="25"/>
  <c r="X39" i="25"/>
  <c r="X37" i="25"/>
  <c r="X36" i="25"/>
  <c r="X34" i="25"/>
  <c r="X33" i="25"/>
  <c r="X32" i="25"/>
  <c r="X31" i="25"/>
  <c r="X30" i="25"/>
  <c r="X28" i="25"/>
  <c r="X27" i="25"/>
  <c r="X25" i="25"/>
  <c r="X24" i="25"/>
  <c r="X22" i="25"/>
  <c r="X21" i="25"/>
  <c r="X19" i="25"/>
  <c r="X18" i="25"/>
  <c r="X7" i="25"/>
  <c r="X6" i="25"/>
  <c r="X5" i="25"/>
  <c r="V70" i="25"/>
  <c r="V69" i="25"/>
  <c r="V67" i="25"/>
  <c r="V66" i="25"/>
  <c r="V64" i="25"/>
  <c r="V63" i="25"/>
  <c r="V61" i="25"/>
  <c r="V60" i="25"/>
  <c r="V58" i="25"/>
  <c r="V57" i="25"/>
  <c r="V55" i="25"/>
  <c r="V54" i="25"/>
  <c r="V52" i="25"/>
  <c r="V51" i="25"/>
  <c r="V49" i="25"/>
  <c r="V48" i="25"/>
  <c r="V46" i="25"/>
  <c r="V45" i="25"/>
  <c r="V43" i="25"/>
  <c r="V42" i="25"/>
  <c r="V40" i="25"/>
  <c r="V39" i="25"/>
  <c r="V37" i="25"/>
  <c r="V36" i="25"/>
  <c r="V34" i="25"/>
  <c r="V33" i="25"/>
  <c r="V32" i="25"/>
  <c r="V31" i="25"/>
  <c r="V30" i="25"/>
  <c r="V28" i="25"/>
  <c r="V27" i="25"/>
  <c r="V25" i="25"/>
  <c r="V24" i="25"/>
  <c r="V22" i="25"/>
  <c r="V21" i="25"/>
  <c r="V19" i="25"/>
  <c r="V18" i="25"/>
  <c r="V7" i="25"/>
  <c r="V6" i="25"/>
  <c r="V5" i="25"/>
  <c r="T70" i="25"/>
  <c r="T69" i="25"/>
  <c r="T67" i="25"/>
  <c r="T66" i="25"/>
  <c r="T64" i="25"/>
  <c r="T63" i="25"/>
  <c r="T61" i="25"/>
  <c r="T60" i="25"/>
  <c r="T58" i="25"/>
  <c r="T57" i="25"/>
  <c r="T55" i="25"/>
  <c r="T54" i="25"/>
  <c r="T52" i="25"/>
  <c r="T51" i="25"/>
  <c r="T49" i="25"/>
  <c r="T48" i="25"/>
  <c r="T46" i="25"/>
  <c r="T45" i="25"/>
  <c r="T43" i="25"/>
  <c r="T42" i="25"/>
  <c r="T40" i="25"/>
  <c r="T39" i="25"/>
  <c r="T37" i="25"/>
  <c r="T36" i="25"/>
  <c r="T34" i="25"/>
  <c r="T33" i="25"/>
  <c r="T32" i="25"/>
  <c r="T31" i="25"/>
  <c r="T30" i="25"/>
  <c r="T28" i="25"/>
  <c r="T27" i="25"/>
  <c r="T25" i="25"/>
  <c r="T24" i="25"/>
  <c r="T22" i="25"/>
  <c r="T21" i="25"/>
  <c r="T19" i="25"/>
  <c r="T18" i="25"/>
  <c r="T7" i="25"/>
  <c r="T6" i="25"/>
  <c r="T5" i="25"/>
  <c r="R70" i="25"/>
  <c r="R69" i="25"/>
  <c r="R67" i="25"/>
  <c r="R66" i="25"/>
  <c r="R64" i="25"/>
  <c r="R63" i="25"/>
  <c r="R61" i="25"/>
  <c r="R60" i="25"/>
  <c r="R58" i="25"/>
  <c r="R57" i="25"/>
  <c r="R55" i="25"/>
  <c r="R54" i="25"/>
  <c r="R52" i="25"/>
  <c r="R51" i="25"/>
  <c r="R49" i="25"/>
  <c r="R48" i="25"/>
  <c r="R46" i="25"/>
  <c r="R45" i="25"/>
  <c r="R43" i="25"/>
  <c r="R42" i="25"/>
  <c r="R40" i="25"/>
  <c r="R39" i="25"/>
  <c r="R37" i="25"/>
  <c r="R36" i="25"/>
  <c r="R34" i="25"/>
  <c r="R33" i="25"/>
  <c r="R32" i="25"/>
  <c r="R31" i="25"/>
  <c r="R30" i="25"/>
  <c r="R28" i="25"/>
  <c r="R27" i="25"/>
  <c r="R25" i="25"/>
  <c r="R24" i="25"/>
  <c r="R22" i="25"/>
  <c r="R21" i="25"/>
  <c r="R19" i="25"/>
  <c r="R18" i="25"/>
  <c r="R16" i="25"/>
  <c r="R15" i="25"/>
  <c r="R7" i="25"/>
  <c r="R6" i="25"/>
  <c r="R5" i="25"/>
  <c r="P70" i="25"/>
  <c r="P69" i="25"/>
  <c r="P67" i="25"/>
  <c r="P66" i="25"/>
  <c r="P64" i="25"/>
  <c r="P63" i="25"/>
  <c r="P61" i="25"/>
  <c r="P60" i="25"/>
  <c r="P58" i="25"/>
  <c r="P57" i="25"/>
  <c r="P55" i="25"/>
  <c r="P54" i="25"/>
  <c r="P52" i="25"/>
  <c r="P51" i="25"/>
  <c r="P49" i="25"/>
  <c r="P48" i="25"/>
  <c r="P46" i="25"/>
  <c r="P45" i="25"/>
  <c r="P43" i="25"/>
  <c r="P42" i="25"/>
  <c r="P40" i="25"/>
  <c r="P39" i="25"/>
  <c r="P37" i="25"/>
  <c r="P36" i="25"/>
  <c r="P34" i="25"/>
  <c r="P33" i="25"/>
  <c r="P32" i="25"/>
  <c r="P31" i="25"/>
  <c r="P30" i="25"/>
  <c r="P28" i="25"/>
  <c r="P27" i="25"/>
  <c r="P25" i="25"/>
  <c r="P24" i="25"/>
  <c r="P22" i="25"/>
  <c r="P21" i="25"/>
  <c r="P19" i="25"/>
  <c r="P18" i="25"/>
  <c r="P16" i="25"/>
  <c r="P15" i="25"/>
  <c r="P7" i="25"/>
  <c r="P6" i="25"/>
  <c r="P5" i="25"/>
  <c r="N70" i="25"/>
  <c r="N69" i="25"/>
  <c r="N67" i="25"/>
  <c r="N66" i="25"/>
  <c r="N64" i="25"/>
  <c r="N63" i="25"/>
  <c r="N61" i="25"/>
  <c r="N60" i="25"/>
  <c r="N58" i="25"/>
  <c r="N57" i="25"/>
  <c r="N55" i="25"/>
  <c r="N54" i="25"/>
  <c r="N52" i="25"/>
  <c r="N51" i="25"/>
  <c r="N49" i="25"/>
  <c r="N48" i="25"/>
  <c r="N46" i="25"/>
  <c r="N45" i="25"/>
  <c r="N43" i="25"/>
  <c r="N42" i="25"/>
  <c r="N40" i="25"/>
  <c r="N39" i="25"/>
  <c r="N37" i="25"/>
  <c r="N36" i="25"/>
  <c r="N34" i="25"/>
  <c r="N33" i="25"/>
  <c r="N32" i="25"/>
  <c r="N31" i="25"/>
  <c r="N30" i="25"/>
  <c r="N28" i="25"/>
  <c r="N27" i="25"/>
  <c r="N25" i="25"/>
  <c r="N24" i="25"/>
  <c r="N22" i="25"/>
  <c r="N21" i="25"/>
  <c r="N19" i="25"/>
  <c r="N18" i="25"/>
  <c r="N16" i="25"/>
  <c r="N15" i="25"/>
  <c r="N7" i="25"/>
  <c r="N6" i="25"/>
  <c r="N5" i="25"/>
  <c r="L70" i="25"/>
  <c r="L69" i="25"/>
  <c r="L67" i="25"/>
  <c r="L66" i="25"/>
  <c r="L64" i="25"/>
  <c r="L63" i="25"/>
  <c r="L61" i="25"/>
  <c r="L60" i="25"/>
  <c r="L58" i="25"/>
  <c r="L57" i="25"/>
  <c r="L55" i="25"/>
  <c r="L54" i="25"/>
  <c r="L52" i="25"/>
  <c r="L51" i="25"/>
  <c r="L49" i="25"/>
  <c r="L48" i="25"/>
  <c r="L46" i="25"/>
  <c r="L45" i="25"/>
  <c r="L43" i="25"/>
  <c r="L42" i="25"/>
  <c r="L40" i="25"/>
  <c r="L39" i="25"/>
  <c r="L37" i="25"/>
  <c r="L36" i="25"/>
  <c r="L34" i="25"/>
  <c r="L33" i="25"/>
  <c r="L32" i="25"/>
  <c r="L31" i="25"/>
  <c r="L30" i="25"/>
  <c r="L28" i="25"/>
  <c r="L27" i="25"/>
  <c r="L25" i="25"/>
  <c r="L24" i="25"/>
  <c r="L22" i="25"/>
  <c r="L21" i="25"/>
  <c r="L19" i="25"/>
  <c r="L18" i="25"/>
  <c r="L16" i="25"/>
  <c r="L15" i="25"/>
  <c r="L7" i="25"/>
  <c r="L6" i="25"/>
  <c r="J70" i="25"/>
  <c r="J69" i="25"/>
  <c r="J67" i="25"/>
  <c r="J66" i="25"/>
  <c r="J64" i="25"/>
  <c r="J63" i="25"/>
  <c r="J61" i="25"/>
  <c r="J60" i="25"/>
  <c r="J58" i="25"/>
  <c r="J57" i="25"/>
  <c r="J55" i="25"/>
  <c r="J54" i="25"/>
  <c r="J52" i="25"/>
  <c r="J51" i="25"/>
  <c r="J49" i="25"/>
  <c r="J48" i="25"/>
  <c r="J46" i="25"/>
  <c r="J45" i="25"/>
  <c r="J43" i="25"/>
  <c r="J42" i="25"/>
  <c r="J40" i="25"/>
  <c r="J39" i="25"/>
  <c r="J37" i="25"/>
  <c r="J36" i="25"/>
  <c r="J34" i="25"/>
  <c r="J33" i="25"/>
  <c r="J32" i="25"/>
  <c r="J31" i="25"/>
  <c r="J30" i="25"/>
  <c r="J28" i="25"/>
  <c r="J27" i="25"/>
  <c r="J25" i="25"/>
  <c r="J24" i="25"/>
  <c r="J22" i="25"/>
  <c r="J21" i="25"/>
  <c r="J19" i="25"/>
  <c r="J18" i="25"/>
  <c r="J16" i="25"/>
  <c r="J15" i="25"/>
  <c r="J7" i="25"/>
  <c r="J6" i="25"/>
  <c r="J5" i="25"/>
  <c r="H70" i="25"/>
  <c r="H69" i="25"/>
  <c r="H67" i="25"/>
  <c r="H66" i="25"/>
  <c r="H64" i="25"/>
  <c r="H63" i="25"/>
  <c r="H61" i="25"/>
  <c r="H60" i="25"/>
  <c r="H58" i="25"/>
  <c r="H57" i="25"/>
  <c r="H55" i="25"/>
  <c r="H54" i="25"/>
  <c r="H52" i="25"/>
  <c r="H51" i="25"/>
  <c r="H49" i="25"/>
  <c r="H48" i="25"/>
  <c r="H46" i="25"/>
  <c r="H45" i="25"/>
  <c r="H43" i="25"/>
  <c r="H42" i="25"/>
  <c r="H40" i="25"/>
  <c r="H39" i="25"/>
  <c r="H37" i="25"/>
  <c r="H36" i="25"/>
  <c r="H34" i="25"/>
  <c r="H33" i="25"/>
  <c r="H32" i="25"/>
  <c r="H31" i="25"/>
  <c r="H30" i="25"/>
  <c r="H28" i="25"/>
  <c r="H27" i="25"/>
  <c r="H25" i="25"/>
  <c r="H24" i="25"/>
  <c r="H22" i="25"/>
  <c r="H21" i="25"/>
  <c r="H19" i="25"/>
  <c r="H18" i="25"/>
  <c r="H16" i="25"/>
  <c r="H15" i="25"/>
  <c r="H7" i="25"/>
  <c r="H6" i="25"/>
  <c r="H5" i="25"/>
  <c r="F70" i="25"/>
  <c r="F69" i="25"/>
  <c r="F67" i="25"/>
  <c r="F66" i="25"/>
  <c r="F64" i="25"/>
  <c r="F63" i="25"/>
  <c r="F61" i="25"/>
  <c r="F60" i="25"/>
  <c r="F58" i="25"/>
  <c r="F57" i="25"/>
  <c r="F55" i="25"/>
  <c r="F54" i="25"/>
  <c r="F52" i="25"/>
  <c r="F51" i="25"/>
  <c r="F49" i="25"/>
  <c r="F48" i="25"/>
  <c r="F46" i="25"/>
  <c r="F45" i="25"/>
  <c r="F43" i="25"/>
  <c r="F42" i="25"/>
  <c r="F40" i="25"/>
  <c r="F39" i="25"/>
  <c r="F37" i="25"/>
  <c r="F36" i="25"/>
  <c r="F34" i="25"/>
  <c r="F33" i="25"/>
  <c r="F32" i="25"/>
  <c r="F31" i="25"/>
  <c r="F30" i="25"/>
  <c r="F28" i="25"/>
  <c r="F27" i="25"/>
  <c r="F25" i="25"/>
  <c r="F24" i="25"/>
  <c r="F22" i="25"/>
  <c r="F21" i="25"/>
  <c r="F19" i="25"/>
  <c r="F18" i="25"/>
  <c r="F16" i="25"/>
  <c r="F15" i="25"/>
  <c r="F7" i="25"/>
  <c r="F6" i="25"/>
  <c r="F5" i="25"/>
  <c r="D70" i="25"/>
  <c r="D69" i="25"/>
  <c r="D67" i="25"/>
  <c r="D66" i="25"/>
  <c r="D64" i="25"/>
  <c r="D63" i="25"/>
  <c r="D61" i="25"/>
  <c r="D60" i="25"/>
  <c r="D58" i="25"/>
  <c r="D57" i="25"/>
  <c r="D55" i="25"/>
  <c r="D54" i="25"/>
  <c r="D52" i="25"/>
  <c r="D51" i="25"/>
  <c r="D49" i="25"/>
  <c r="D48" i="25"/>
  <c r="D46" i="25"/>
  <c r="D45" i="25"/>
  <c r="D43" i="25"/>
  <c r="D42" i="25"/>
  <c r="D40" i="25"/>
  <c r="D39" i="25"/>
  <c r="D37" i="25"/>
  <c r="D36" i="25"/>
  <c r="D34" i="25"/>
  <c r="D33" i="25"/>
  <c r="D32" i="25"/>
  <c r="D31" i="25"/>
  <c r="D30" i="25"/>
  <c r="D28" i="25"/>
  <c r="D27" i="25"/>
  <c r="D25" i="25"/>
  <c r="D24" i="25"/>
  <c r="D22" i="25"/>
  <c r="D21" i="25"/>
  <c r="D19" i="25"/>
  <c r="D18" i="25"/>
  <c r="D16" i="25"/>
  <c r="D15" i="25"/>
  <c r="D7" i="25"/>
  <c r="D6" i="25"/>
  <c r="D5" i="25"/>
  <c r="AF68" i="25"/>
  <c r="H68" i="25" s="1"/>
  <c r="AF65" i="25"/>
  <c r="Z65" i="25" s="1"/>
  <c r="AF62" i="25"/>
  <c r="X62" i="25" s="1"/>
  <c r="AF59" i="25"/>
  <c r="V59" i="25" s="1"/>
  <c r="AF56" i="25"/>
  <c r="R56" i="25" s="1"/>
  <c r="AF53" i="25"/>
  <c r="X53" i="25" s="1"/>
  <c r="AF50" i="25"/>
  <c r="X50" i="25" s="1"/>
  <c r="AF47" i="25"/>
  <c r="Z47" i="25" s="1"/>
  <c r="AF44" i="25"/>
  <c r="AD44" i="25" s="1"/>
  <c r="AF41" i="25"/>
  <c r="J41" i="25" s="1"/>
  <c r="AF38" i="25"/>
  <c r="Z38" i="25" s="1"/>
  <c r="AF35" i="25"/>
  <c r="R35" i="25" s="1"/>
  <c r="AF29" i="25"/>
  <c r="AD29" i="25" s="1"/>
  <c r="AF26" i="25"/>
  <c r="N26" i="25" s="1"/>
  <c r="AF23" i="25"/>
  <c r="J23" i="25" s="1"/>
  <c r="AF20" i="25"/>
  <c r="AD20" i="25" s="1"/>
  <c r="AF13" i="25"/>
  <c r="AF12" i="25"/>
  <c r="P12" i="25" s="1"/>
  <c r="AF17" i="25"/>
  <c r="R17" i="25" s="1"/>
  <c r="K5" i="21"/>
  <c r="K4" i="21"/>
  <c r="U16" i="1"/>
  <c r="V16" i="1" s="1"/>
  <c r="U17" i="1"/>
  <c r="U18" i="1"/>
  <c r="Z18" i="1" s="1"/>
  <c r="U19" i="1"/>
  <c r="X19" i="1" s="1"/>
  <c r="U20" i="1"/>
  <c r="Z20" i="1" s="1"/>
  <c r="U21" i="1"/>
  <c r="Z21" i="1" s="1"/>
  <c r="U22" i="1"/>
  <c r="U23" i="1"/>
  <c r="U24" i="1"/>
  <c r="X24" i="1" s="1"/>
  <c r="U25" i="1"/>
  <c r="U26" i="1"/>
  <c r="V26" i="1" s="1"/>
  <c r="V13" i="1"/>
  <c r="X14" i="1"/>
  <c r="Z14" i="1"/>
  <c r="V15" i="1"/>
  <c r="V11" i="1"/>
  <c r="V12" i="1"/>
  <c r="R26" i="1"/>
  <c r="R18" i="1"/>
  <c r="R19" i="1"/>
  <c r="R20" i="1"/>
  <c r="R21" i="1"/>
  <c r="R22" i="1"/>
  <c r="R23" i="1"/>
  <c r="R24" i="1"/>
  <c r="R25" i="1"/>
  <c r="R17" i="1"/>
  <c r="R9" i="1"/>
  <c r="R10" i="1"/>
  <c r="R11" i="1"/>
  <c r="R12" i="1"/>
  <c r="R13" i="1"/>
  <c r="R14" i="1"/>
  <c r="R15" i="1"/>
  <c r="R16" i="1"/>
  <c r="R8" i="1"/>
  <c r="R5" i="1"/>
  <c r="P18" i="1"/>
  <c r="P19" i="1"/>
  <c r="P20" i="1"/>
  <c r="P21" i="1"/>
  <c r="P22" i="1"/>
  <c r="P23" i="1"/>
  <c r="P24" i="1"/>
  <c r="P25" i="1"/>
  <c r="P26" i="1"/>
  <c r="P17" i="1"/>
  <c r="P9" i="1"/>
  <c r="P10" i="1"/>
  <c r="P11" i="1"/>
  <c r="P12" i="1"/>
  <c r="P13" i="1"/>
  <c r="P14" i="1"/>
  <c r="P15" i="1"/>
  <c r="P16" i="1"/>
  <c r="P8" i="1"/>
  <c r="P5" i="1"/>
  <c r="X5" i="22"/>
  <c r="C9" i="39"/>
  <c r="C9" i="38"/>
  <c r="C9" i="37"/>
  <c r="D10" i="31"/>
  <c r="E10" i="31"/>
  <c r="D11" i="31"/>
  <c r="E11" i="31"/>
  <c r="AC7" i="1"/>
  <c r="AA7" i="1"/>
  <c r="AB7" i="1" s="1"/>
  <c r="Y7" i="1"/>
  <c r="W7" i="1"/>
  <c r="S7" i="1"/>
  <c r="Q7" i="1"/>
  <c r="O7" i="1"/>
  <c r="M7" i="1"/>
  <c r="K7" i="1"/>
  <c r="I7" i="1"/>
  <c r="E7" i="1"/>
  <c r="B7" i="1"/>
  <c r="C7" i="1"/>
  <c r="L7" i="1" s="1"/>
  <c r="T5" i="1"/>
  <c r="N26" i="1"/>
  <c r="N25" i="1"/>
  <c r="N24" i="1"/>
  <c r="N23" i="1"/>
  <c r="N22" i="1"/>
  <c r="N21" i="1"/>
  <c r="N20" i="1"/>
  <c r="N19" i="1"/>
  <c r="N18" i="1"/>
  <c r="N17" i="1"/>
  <c r="N16" i="1"/>
  <c r="N15" i="1"/>
  <c r="N14" i="1"/>
  <c r="N13" i="1"/>
  <c r="N12" i="1"/>
  <c r="N11" i="1"/>
  <c r="N10" i="1"/>
  <c r="N9" i="1"/>
  <c r="N8" i="1"/>
  <c r="N5" i="1"/>
  <c r="L26" i="1"/>
  <c r="L25" i="1"/>
  <c r="L24" i="1"/>
  <c r="L23" i="1"/>
  <c r="L22" i="1"/>
  <c r="L21" i="1"/>
  <c r="L20" i="1"/>
  <c r="L19" i="1"/>
  <c r="L18" i="1"/>
  <c r="L17" i="1"/>
  <c r="L16" i="1"/>
  <c r="L15" i="1"/>
  <c r="L14" i="1"/>
  <c r="L13" i="1"/>
  <c r="L12" i="1"/>
  <c r="L11" i="1"/>
  <c r="L10" i="1"/>
  <c r="L9" i="1"/>
  <c r="L8" i="1"/>
  <c r="L5" i="1"/>
  <c r="J5" i="1"/>
  <c r="J8" i="1"/>
  <c r="J9" i="1"/>
  <c r="J10" i="1"/>
  <c r="J11" i="1"/>
  <c r="J12" i="1"/>
  <c r="J13" i="1"/>
  <c r="J14" i="1"/>
  <c r="J15" i="1"/>
  <c r="J16" i="1"/>
  <c r="J17" i="1"/>
  <c r="J18" i="1"/>
  <c r="J19" i="1"/>
  <c r="J20" i="1"/>
  <c r="J21" i="1"/>
  <c r="J22" i="1"/>
  <c r="J23" i="1"/>
  <c r="J24" i="1"/>
  <c r="J25" i="1"/>
  <c r="J26" i="1"/>
  <c r="F26" i="1"/>
  <c r="F25" i="1"/>
  <c r="F24" i="1"/>
  <c r="F23" i="1"/>
  <c r="F22" i="1"/>
  <c r="F21" i="1"/>
  <c r="F20" i="1"/>
  <c r="F19" i="1"/>
  <c r="F18" i="1"/>
  <c r="F17" i="1"/>
  <c r="F16" i="1"/>
  <c r="F15" i="1"/>
  <c r="F14" i="1"/>
  <c r="F13" i="1"/>
  <c r="F12" i="1"/>
  <c r="F11" i="1"/>
  <c r="F10" i="1"/>
  <c r="F9" i="1"/>
  <c r="F8" i="1"/>
  <c r="F5" i="1"/>
  <c r="D8" i="1"/>
  <c r="D9" i="1"/>
  <c r="D10" i="1"/>
  <c r="D11" i="1"/>
  <c r="D12" i="1"/>
  <c r="D13" i="1"/>
  <c r="D14" i="1"/>
  <c r="D15" i="1"/>
  <c r="D16" i="1"/>
  <c r="D17" i="1"/>
  <c r="D18" i="1"/>
  <c r="D19" i="1"/>
  <c r="D20" i="1"/>
  <c r="D21" i="1"/>
  <c r="D22" i="1"/>
  <c r="D23" i="1"/>
  <c r="D24" i="1"/>
  <c r="D25" i="1"/>
  <c r="D26" i="1"/>
  <c r="D5" i="1"/>
  <c r="Z8" i="1"/>
  <c r="V9" i="1"/>
  <c r="V10" i="1"/>
  <c r="Z12" i="1"/>
  <c r="V21" i="1"/>
  <c r="V22" i="1"/>
  <c r="V23" i="1"/>
  <c r="Z23" i="1"/>
  <c r="X25" i="1"/>
  <c r="Z26" i="1"/>
  <c r="X7" i="22"/>
  <c r="X8" i="22"/>
  <c r="X9" i="22"/>
  <c r="X10" i="22"/>
  <c r="X11" i="22"/>
  <c r="X12" i="22"/>
  <c r="X13" i="22"/>
  <c r="X14" i="22"/>
  <c r="X15" i="22"/>
  <c r="X16" i="22"/>
  <c r="X17" i="22"/>
  <c r="X18" i="22"/>
  <c r="X19" i="22"/>
  <c r="X20" i="22"/>
  <c r="X21" i="22"/>
  <c r="X22" i="22"/>
  <c r="X23" i="22"/>
  <c r="X24" i="22"/>
  <c r="X25" i="22"/>
  <c r="X4" i="22"/>
  <c r="V5" i="22"/>
  <c r="V7" i="22"/>
  <c r="V8" i="22"/>
  <c r="V9" i="22"/>
  <c r="V10" i="22"/>
  <c r="V11" i="22"/>
  <c r="V12" i="22"/>
  <c r="V13" i="22"/>
  <c r="V14" i="22"/>
  <c r="V15" i="22"/>
  <c r="V16" i="22"/>
  <c r="V17" i="22"/>
  <c r="V18" i="22"/>
  <c r="V19" i="22"/>
  <c r="V20" i="22"/>
  <c r="V21" i="22"/>
  <c r="V22" i="22"/>
  <c r="V23" i="22"/>
  <c r="V24" i="22"/>
  <c r="V25" i="22"/>
  <c r="V4" i="22"/>
  <c r="R6" i="22"/>
  <c r="Q6" i="22"/>
  <c r="P6" i="22"/>
  <c r="O6" i="22"/>
  <c r="N6" i="22"/>
  <c r="M6" i="22"/>
  <c r="D6" i="22"/>
  <c r="E6" i="22"/>
  <c r="F6" i="22"/>
  <c r="G6" i="22"/>
  <c r="H6" i="22"/>
  <c r="I6" i="22"/>
  <c r="J6" i="22"/>
  <c r="K6" i="22"/>
  <c r="C6" i="22"/>
  <c r="D9" i="21"/>
  <c r="E9" i="21"/>
  <c r="F9" i="21"/>
  <c r="G9" i="21"/>
  <c r="H9" i="21"/>
  <c r="I9" i="21"/>
  <c r="J9" i="21"/>
  <c r="K9" i="21"/>
  <c r="D10" i="21"/>
  <c r="E10" i="21"/>
  <c r="F10" i="21"/>
  <c r="G10" i="21"/>
  <c r="H10" i="21"/>
  <c r="I10" i="21"/>
  <c r="J10" i="21"/>
  <c r="K10" i="21"/>
  <c r="D11" i="21"/>
  <c r="E11" i="21"/>
  <c r="F11" i="21"/>
  <c r="G11" i="21"/>
  <c r="H11" i="21"/>
  <c r="I11" i="21"/>
  <c r="J11" i="21"/>
  <c r="K11" i="21"/>
  <c r="C9" i="21"/>
  <c r="Y11" i="39"/>
  <c r="X11" i="39"/>
  <c r="W11" i="39"/>
  <c r="W9" i="39" s="1"/>
  <c r="V11" i="39"/>
  <c r="U11" i="39"/>
  <c r="T11" i="39"/>
  <c r="S11" i="39"/>
  <c r="R11" i="39"/>
  <c r="Q11" i="39"/>
  <c r="P11" i="39"/>
  <c r="O11" i="39"/>
  <c r="N11" i="39"/>
  <c r="M11" i="39"/>
  <c r="L11" i="39"/>
  <c r="K11" i="39"/>
  <c r="J11" i="39"/>
  <c r="I11" i="39"/>
  <c r="H11" i="39"/>
  <c r="G11" i="39"/>
  <c r="F11" i="39"/>
  <c r="E11" i="39"/>
  <c r="D11" i="39"/>
  <c r="Y10" i="39"/>
  <c r="X10" i="39"/>
  <c r="W10" i="39"/>
  <c r="V10" i="39"/>
  <c r="U10" i="39"/>
  <c r="T10" i="39"/>
  <c r="T9" i="39" s="1"/>
  <c r="S10" i="39"/>
  <c r="S9" i="39" s="1"/>
  <c r="R10" i="39"/>
  <c r="Q10" i="39"/>
  <c r="P10" i="39"/>
  <c r="O10" i="39"/>
  <c r="N10" i="39"/>
  <c r="M10" i="39"/>
  <c r="L10" i="39"/>
  <c r="L9" i="39" s="1"/>
  <c r="K10" i="39"/>
  <c r="J10" i="39"/>
  <c r="I10" i="39"/>
  <c r="H10" i="39"/>
  <c r="G10" i="39"/>
  <c r="F10" i="39"/>
  <c r="E10" i="39"/>
  <c r="D10" i="39"/>
  <c r="D9" i="39" s="1"/>
  <c r="Y11" i="38"/>
  <c r="X11" i="38"/>
  <c r="W11" i="38"/>
  <c r="V11" i="38"/>
  <c r="U11" i="38"/>
  <c r="T11" i="38"/>
  <c r="S11" i="38"/>
  <c r="R11" i="38"/>
  <c r="Q11" i="38"/>
  <c r="Q9" i="38" s="1"/>
  <c r="P11" i="38"/>
  <c r="O11" i="38"/>
  <c r="N11" i="38"/>
  <c r="M11" i="38"/>
  <c r="L11" i="38"/>
  <c r="K11" i="38"/>
  <c r="J11" i="38"/>
  <c r="I11" i="38"/>
  <c r="H11" i="38"/>
  <c r="G11" i="38"/>
  <c r="F11" i="38"/>
  <c r="E11" i="38"/>
  <c r="D11" i="38"/>
  <c r="D9" i="38" s="1"/>
  <c r="Y10" i="38"/>
  <c r="X10" i="38"/>
  <c r="W10" i="38"/>
  <c r="V10" i="38"/>
  <c r="V9" i="38" s="1"/>
  <c r="U10" i="38"/>
  <c r="T10" i="38"/>
  <c r="S10" i="38"/>
  <c r="R10" i="38"/>
  <c r="Q10" i="38"/>
  <c r="P10" i="38"/>
  <c r="O10" i="38"/>
  <c r="N10" i="38"/>
  <c r="N9" i="38" s="1"/>
  <c r="M10" i="38"/>
  <c r="L10" i="38"/>
  <c r="K10" i="38"/>
  <c r="J10" i="38"/>
  <c r="I10" i="38"/>
  <c r="H10" i="38"/>
  <c r="G10" i="38"/>
  <c r="F10" i="38"/>
  <c r="F9" i="38" s="1"/>
  <c r="E10" i="38"/>
  <c r="D10" i="38"/>
  <c r="Y11" i="37"/>
  <c r="X11" i="37"/>
  <c r="W11" i="37"/>
  <c r="V11" i="37"/>
  <c r="U11" i="37"/>
  <c r="T11" i="37"/>
  <c r="S11" i="37"/>
  <c r="R11" i="37"/>
  <c r="Q11" i="37"/>
  <c r="P11" i="37"/>
  <c r="O11" i="37"/>
  <c r="N11" i="37"/>
  <c r="M11" i="37"/>
  <c r="L11" i="37"/>
  <c r="L9" i="37" s="1"/>
  <c r="K11" i="37"/>
  <c r="J11" i="37"/>
  <c r="I11" i="37"/>
  <c r="H11" i="37"/>
  <c r="G11" i="37"/>
  <c r="F11" i="37"/>
  <c r="E11" i="37"/>
  <c r="D11" i="37"/>
  <c r="Y10" i="37"/>
  <c r="X10" i="37"/>
  <c r="W10" i="37"/>
  <c r="V10" i="37"/>
  <c r="U10" i="37"/>
  <c r="T10" i="37"/>
  <c r="S10" i="37"/>
  <c r="R10" i="37"/>
  <c r="R9" i="37" s="1"/>
  <c r="Q10" i="37"/>
  <c r="P10" i="37"/>
  <c r="O10" i="37"/>
  <c r="N10" i="37"/>
  <c r="M10" i="37"/>
  <c r="L10" i="37"/>
  <c r="K10" i="37"/>
  <c r="J10" i="37"/>
  <c r="J9" i="37" s="1"/>
  <c r="I10" i="37"/>
  <c r="H10" i="37"/>
  <c r="G10" i="37"/>
  <c r="F10" i="37"/>
  <c r="E10" i="37"/>
  <c r="D10" i="37"/>
  <c r="X11" i="36"/>
  <c r="W11" i="36"/>
  <c r="V11" i="36"/>
  <c r="U11" i="36"/>
  <c r="T11" i="36"/>
  <c r="S11" i="36"/>
  <c r="R11" i="36"/>
  <c r="Q11" i="36"/>
  <c r="P11" i="36"/>
  <c r="O11" i="36"/>
  <c r="N11" i="36"/>
  <c r="M11" i="36"/>
  <c r="L11" i="36"/>
  <c r="K11" i="36"/>
  <c r="J11" i="36"/>
  <c r="I11" i="36"/>
  <c r="H11" i="36"/>
  <c r="G11" i="36"/>
  <c r="F11" i="36"/>
  <c r="E11" i="36"/>
  <c r="D11" i="36"/>
  <c r="X10" i="36"/>
  <c r="W10" i="36"/>
  <c r="V10" i="36"/>
  <c r="U10" i="36"/>
  <c r="T10" i="36"/>
  <c r="S10" i="36"/>
  <c r="S9" i="36" s="1"/>
  <c r="R10" i="36"/>
  <c r="Q10" i="36"/>
  <c r="P10" i="36"/>
  <c r="O10" i="36"/>
  <c r="N10" i="36"/>
  <c r="M10" i="36"/>
  <c r="L10" i="36"/>
  <c r="K10" i="36"/>
  <c r="K9" i="36" s="1"/>
  <c r="J10" i="36"/>
  <c r="I10" i="36"/>
  <c r="H10" i="36"/>
  <c r="G10" i="36"/>
  <c r="F10" i="36"/>
  <c r="E10" i="36"/>
  <c r="D10" i="36"/>
  <c r="Y11" i="35"/>
  <c r="X11" i="35"/>
  <c r="X9" i="35" s="1"/>
  <c r="W11" i="35"/>
  <c r="V11" i="35"/>
  <c r="U11" i="35"/>
  <c r="T11" i="35"/>
  <c r="S11" i="35"/>
  <c r="R11" i="35"/>
  <c r="Q11" i="35"/>
  <c r="P11" i="35"/>
  <c r="P9" i="35" s="1"/>
  <c r="O11" i="35"/>
  <c r="N11" i="35"/>
  <c r="M11" i="35"/>
  <c r="L11" i="35"/>
  <c r="K11" i="35"/>
  <c r="J11" i="35"/>
  <c r="I11" i="35"/>
  <c r="H11" i="35"/>
  <c r="G11" i="35"/>
  <c r="F11" i="35"/>
  <c r="E11" i="35"/>
  <c r="D11" i="35"/>
  <c r="Y10" i="35"/>
  <c r="X10" i="35"/>
  <c r="W10" i="35"/>
  <c r="V10" i="35"/>
  <c r="U10" i="35"/>
  <c r="T10" i="35"/>
  <c r="S10" i="35"/>
  <c r="R10" i="35"/>
  <c r="Q10" i="35"/>
  <c r="P10" i="35"/>
  <c r="O10" i="35"/>
  <c r="N10" i="35"/>
  <c r="N9" i="35" s="1"/>
  <c r="M10" i="35"/>
  <c r="L10" i="35"/>
  <c r="K10" i="35"/>
  <c r="J10" i="35"/>
  <c r="I10" i="35"/>
  <c r="H10" i="35"/>
  <c r="G10" i="35"/>
  <c r="F10" i="35"/>
  <c r="F9" i="35" s="1"/>
  <c r="E10" i="35"/>
  <c r="D10" i="35"/>
  <c r="Y11" i="34"/>
  <c r="X11" i="34"/>
  <c r="W11" i="34"/>
  <c r="V11" i="34"/>
  <c r="U11" i="34"/>
  <c r="T11" i="34"/>
  <c r="T9" i="34" s="1"/>
  <c r="S11" i="34"/>
  <c r="S9" i="34" s="1"/>
  <c r="R11" i="34"/>
  <c r="Q11" i="34"/>
  <c r="P11" i="34"/>
  <c r="O11" i="34"/>
  <c r="N11" i="34"/>
  <c r="M11" i="34"/>
  <c r="L11" i="34"/>
  <c r="K11" i="34"/>
  <c r="J11" i="34"/>
  <c r="I11" i="34"/>
  <c r="H11" i="34"/>
  <c r="G11" i="34"/>
  <c r="F11" i="34"/>
  <c r="E11" i="34"/>
  <c r="D11" i="34"/>
  <c r="Y10" i="34"/>
  <c r="X10" i="34"/>
  <c r="X9" i="34" s="1"/>
  <c r="W10" i="34"/>
  <c r="V10" i="34"/>
  <c r="U10" i="34"/>
  <c r="T10" i="34"/>
  <c r="S10" i="34"/>
  <c r="R10" i="34"/>
  <c r="Q10" i="34"/>
  <c r="P10" i="34"/>
  <c r="O10" i="34"/>
  <c r="N10" i="34"/>
  <c r="M10" i="34"/>
  <c r="L10" i="34"/>
  <c r="K10" i="34"/>
  <c r="J10" i="34"/>
  <c r="I10" i="34"/>
  <c r="H10" i="34"/>
  <c r="G10" i="34"/>
  <c r="F10" i="34"/>
  <c r="E10" i="34"/>
  <c r="D10" i="34"/>
  <c r="F10" i="33"/>
  <c r="D10" i="33"/>
  <c r="Y11" i="32"/>
  <c r="X11" i="32"/>
  <c r="W11" i="32"/>
  <c r="V11" i="32"/>
  <c r="U11" i="32"/>
  <c r="T11" i="32"/>
  <c r="S11" i="32"/>
  <c r="R11" i="32"/>
  <c r="Q11" i="32"/>
  <c r="P11" i="32"/>
  <c r="O11" i="32"/>
  <c r="N11" i="32"/>
  <c r="M11" i="32"/>
  <c r="L11" i="32"/>
  <c r="K11" i="32"/>
  <c r="J11" i="32"/>
  <c r="I11" i="32"/>
  <c r="H11" i="32"/>
  <c r="G11" i="32"/>
  <c r="F11" i="32"/>
  <c r="E11" i="32"/>
  <c r="D11" i="32"/>
  <c r="Y10" i="32"/>
  <c r="Y9" i="32" s="1"/>
  <c r="X10" i="32"/>
  <c r="W10" i="32"/>
  <c r="V10" i="32"/>
  <c r="U10" i="32"/>
  <c r="T10" i="32"/>
  <c r="S10" i="32"/>
  <c r="R10" i="32"/>
  <c r="R9" i="32" s="1"/>
  <c r="Q10" i="32"/>
  <c r="Q9" i="32" s="1"/>
  <c r="P10" i="32"/>
  <c r="O10" i="32"/>
  <c r="N10" i="32"/>
  <c r="M10" i="32"/>
  <c r="L10" i="32"/>
  <c r="K10" i="32"/>
  <c r="J10" i="32"/>
  <c r="I10" i="32"/>
  <c r="I9" i="32" s="1"/>
  <c r="H10" i="32"/>
  <c r="G10" i="32"/>
  <c r="F10" i="32"/>
  <c r="E10" i="32"/>
  <c r="D10" i="32"/>
  <c r="Y11" i="31"/>
  <c r="X11" i="31"/>
  <c r="X9" i="31" s="1"/>
  <c r="W11" i="31"/>
  <c r="V11" i="31"/>
  <c r="U11" i="31"/>
  <c r="T11" i="31"/>
  <c r="S11" i="31"/>
  <c r="R11" i="31"/>
  <c r="Q11" i="31"/>
  <c r="P11" i="31"/>
  <c r="O11" i="31"/>
  <c r="N11" i="31"/>
  <c r="M11" i="31"/>
  <c r="L11" i="31"/>
  <c r="K11" i="31"/>
  <c r="J11" i="31"/>
  <c r="I11" i="31"/>
  <c r="H11" i="31"/>
  <c r="G11" i="31"/>
  <c r="F11" i="31"/>
  <c r="Y10" i="31"/>
  <c r="X10" i="31"/>
  <c r="W10" i="31"/>
  <c r="V10" i="31"/>
  <c r="V9" i="31" s="1"/>
  <c r="U10" i="31"/>
  <c r="T10" i="31"/>
  <c r="S10" i="31"/>
  <c r="R10" i="31"/>
  <c r="Q10" i="31"/>
  <c r="P10" i="31"/>
  <c r="O10" i="31"/>
  <c r="N10" i="31"/>
  <c r="M10" i="31"/>
  <c r="L10" i="31"/>
  <c r="K10" i="31"/>
  <c r="J10" i="31"/>
  <c r="I10" i="31"/>
  <c r="H10" i="31"/>
  <c r="G10" i="31"/>
  <c r="F10" i="31"/>
  <c r="F9" i="31" s="1"/>
  <c r="Y11" i="30"/>
  <c r="X11" i="30"/>
  <c r="W11" i="30"/>
  <c r="V11" i="30"/>
  <c r="U11" i="30"/>
  <c r="T11" i="30"/>
  <c r="S11" i="30"/>
  <c r="R11" i="30"/>
  <c r="Q11" i="30"/>
  <c r="P11" i="30"/>
  <c r="O11" i="30"/>
  <c r="N11" i="30"/>
  <c r="M11" i="30"/>
  <c r="L11" i="30"/>
  <c r="K11" i="30"/>
  <c r="J11" i="30"/>
  <c r="I11" i="30"/>
  <c r="H11" i="30"/>
  <c r="G11" i="30"/>
  <c r="F11" i="30"/>
  <c r="E11" i="30"/>
  <c r="D11" i="30"/>
  <c r="D9" i="30" s="1"/>
  <c r="Y10" i="30"/>
  <c r="X10" i="30"/>
  <c r="W10" i="30"/>
  <c r="W9" i="30" s="1"/>
  <c r="V10" i="30"/>
  <c r="U10" i="30"/>
  <c r="T10" i="30"/>
  <c r="S10" i="30"/>
  <c r="R10" i="30"/>
  <c r="Q10" i="30"/>
  <c r="P10" i="30"/>
  <c r="O10" i="30"/>
  <c r="O9" i="30" s="1"/>
  <c r="N10" i="30"/>
  <c r="M10" i="30"/>
  <c r="L10" i="30"/>
  <c r="K10" i="30"/>
  <c r="J10" i="30"/>
  <c r="I10" i="30"/>
  <c r="H10" i="30"/>
  <c r="G10" i="30"/>
  <c r="G9" i="30" s="1"/>
  <c r="F10" i="30"/>
  <c r="E10" i="30"/>
  <c r="D10" i="30"/>
  <c r="K10" i="29"/>
  <c r="I10" i="29"/>
  <c r="H10" i="29"/>
  <c r="G10" i="29"/>
  <c r="Y11" i="28"/>
  <c r="X11" i="28"/>
  <c r="W11" i="28"/>
  <c r="V11" i="28"/>
  <c r="U11" i="28"/>
  <c r="T11" i="28"/>
  <c r="S11" i="28"/>
  <c r="R11" i="28"/>
  <c r="Q11" i="28"/>
  <c r="P11" i="28"/>
  <c r="O11" i="28"/>
  <c r="N11" i="28"/>
  <c r="M11" i="28"/>
  <c r="L11" i="28"/>
  <c r="K11" i="28"/>
  <c r="J11" i="28"/>
  <c r="I11" i="28"/>
  <c r="H11" i="28"/>
  <c r="G11" i="28"/>
  <c r="F11" i="28"/>
  <c r="E11" i="28"/>
  <c r="D11" i="28"/>
  <c r="Y10" i="28"/>
  <c r="X10" i="28"/>
  <c r="W10" i="28"/>
  <c r="W9" i="28" s="1"/>
  <c r="V10" i="28"/>
  <c r="U10" i="28"/>
  <c r="T10" i="28"/>
  <c r="S10" i="28"/>
  <c r="R10" i="28"/>
  <c r="Q10" i="28"/>
  <c r="P10" i="28"/>
  <c r="O10" i="28"/>
  <c r="O9" i="28" s="1"/>
  <c r="N10" i="28"/>
  <c r="M10" i="28"/>
  <c r="L10" i="28"/>
  <c r="K10" i="28"/>
  <c r="J10" i="28"/>
  <c r="I10" i="28"/>
  <c r="H10" i="28"/>
  <c r="G10" i="28"/>
  <c r="G9" i="28" s="1"/>
  <c r="F10" i="28"/>
  <c r="E10" i="28"/>
  <c r="D10" i="28"/>
  <c r="Y11" i="26"/>
  <c r="X11" i="26"/>
  <c r="W11" i="26"/>
  <c r="V11" i="26"/>
  <c r="U11" i="26"/>
  <c r="T11" i="26"/>
  <c r="S11" i="26"/>
  <c r="R11" i="26"/>
  <c r="Q11" i="26"/>
  <c r="P11" i="26"/>
  <c r="O11" i="26"/>
  <c r="N11" i="26"/>
  <c r="M11" i="26"/>
  <c r="L11" i="26"/>
  <c r="K11" i="26"/>
  <c r="J11" i="26"/>
  <c r="I11" i="26"/>
  <c r="H11" i="26"/>
  <c r="G11" i="26"/>
  <c r="F11" i="26"/>
  <c r="E11" i="26"/>
  <c r="D11" i="26"/>
  <c r="Y10" i="26"/>
  <c r="X10" i="26"/>
  <c r="W10" i="26"/>
  <c r="W9" i="26" s="1"/>
  <c r="V10" i="26"/>
  <c r="V9" i="26" s="1"/>
  <c r="U10" i="26"/>
  <c r="T10" i="26"/>
  <c r="S10" i="26"/>
  <c r="R10" i="26"/>
  <c r="Q10" i="26"/>
  <c r="P10" i="26"/>
  <c r="O10" i="26"/>
  <c r="O9" i="26" s="1"/>
  <c r="N10" i="26"/>
  <c r="N9" i="26" s="1"/>
  <c r="M10" i="26"/>
  <c r="L10" i="26"/>
  <c r="K10" i="26"/>
  <c r="J10" i="26"/>
  <c r="I10" i="26"/>
  <c r="H10" i="26"/>
  <c r="G10" i="26"/>
  <c r="G9" i="26" s="1"/>
  <c r="F10" i="26"/>
  <c r="F9" i="26" s="1"/>
  <c r="E10" i="26"/>
  <c r="D10" i="26"/>
  <c r="AC13" i="25"/>
  <c r="AA13" i="25"/>
  <c r="Y13" i="25"/>
  <c r="Y11" i="25" s="1"/>
  <c r="W13" i="25"/>
  <c r="U13" i="25"/>
  <c r="S13" i="25"/>
  <c r="Q13" i="25"/>
  <c r="Q11" i="25" s="1"/>
  <c r="O13" i="25"/>
  <c r="M13" i="25"/>
  <c r="K13" i="25"/>
  <c r="I13" i="25"/>
  <c r="AC12" i="25"/>
  <c r="AC11" i="25" s="1"/>
  <c r="AA12" i="25"/>
  <c r="Y12" i="25"/>
  <c r="W12" i="25"/>
  <c r="U12" i="25"/>
  <c r="S12" i="25"/>
  <c r="Q12" i="25"/>
  <c r="O12" i="25"/>
  <c r="M12" i="25"/>
  <c r="M11" i="25" s="1"/>
  <c r="K12" i="25"/>
  <c r="I12" i="25"/>
  <c r="Y11" i="23"/>
  <c r="Y9" i="23" s="1"/>
  <c r="X11" i="23"/>
  <c r="W11" i="23"/>
  <c r="V11" i="23"/>
  <c r="U11" i="23"/>
  <c r="U9" i="23" s="1"/>
  <c r="T11" i="23"/>
  <c r="S11" i="23"/>
  <c r="R11" i="23"/>
  <c r="Q11" i="23"/>
  <c r="P11" i="23"/>
  <c r="O11" i="23"/>
  <c r="N11" i="23"/>
  <c r="M11" i="23"/>
  <c r="L11" i="23"/>
  <c r="K11" i="23"/>
  <c r="J11" i="23"/>
  <c r="I11" i="23"/>
  <c r="H11" i="23"/>
  <c r="G11" i="23"/>
  <c r="F11" i="23"/>
  <c r="E11" i="23"/>
  <c r="D11" i="23"/>
  <c r="Y10" i="23"/>
  <c r="X10" i="23"/>
  <c r="X9" i="23" s="1"/>
  <c r="W10" i="23"/>
  <c r="W9" i="23" s="1"/>
  <c r="V10" i="23"/>
  <c r="U10" i="23"/>
  <c r="T10" i="23"/>
  <c r="T9" i="23" s="1"/>
  <c r="S10" i="23"/>
  <c r="R10" i="23"/>
  <c r="R9" i="23" s="1"/>
  <c r="Q10" i="23"/>
  <c r="Q9" i="23" s="1"/>
  <c r="P10" i="23"/>
  <c r="O10" i="23"/>
  <c r="O9" i="23" s="1"/>
  <c r="N10" i="23"/>
  <c r="N9" i="23" s="1"/>
  <c r="M10" i="23"/>
  <c r="M9" i="23" s="1"/>
  <c r="L10" i="23"/>
  <c r="L9" i="23" s="1"/>
  <c r="K10" i="23"/>
  <c r="K9" i="23"/>
  <c r="J10" i="23"/>
  <c r="J9" i="23" s="1"/>
  <c r="I10" i="23"/>
  <c r="I9" i="23"/>
  <c r="H10" i="23"/>
  <c r="H9" i="23" s="1"/>
  <c r="G10" i="23"/>
  <c r="G9" i="23"/>
  <c r="F10" i="23"/>
  <c r="E10" i="23"/>
  <c r="D10" i="23"/>
  <c r="D9" i="23" s="1"/>
  <c r="AB5" i="1"/>
  <c r="Z5" i="1"/>
  <c r="Z25" i="1"/>
  <c r="Z22" i="1"/>
  <c r="Z10" i="1"/>
  <c r="X26" i="1"/>
  <c r="X22" i="1"/>
  <c r="X13" i="1"/>
  <c r="X10" i="1"/>
  <c r="X5" i="1"/>
  <c r="V5" i="1"/>
  <c r="Z9" i="1"/>
  <c r="Z17" i="1"/>
  <c r="T26" i="1"/>
  <c r="T25" i="1"/>
  <c r="T24" i="1"/>
  <c r="T23" i="1"/>
  <c r="T22" i="1"/>
  <c r="T21" i="1"/>
  <c r="T20" i="1"/>
  <c r="T19" i="1"/>
  <c r="T18" i="1"/>
  <c r="T17" i="1"/>
  <c r="T16" i="1"/>
  <c r="T15" i="1"/>
  <c r="T14" i="1"/>
  <c r="T13" i="1"/>
  <c r="T12" i="1"/>
  <c r="T11" i="1"/>
  <c r="T10" i="1"/>
  <c r="T9" i="1"/>
  <c r="T8" i="1"/>
  <c r="G8" i="1"/>
  <c r="H8" i="1" s="1"/>
  <c r="G9" i="1"/>
  <c r="H9" i="1" s="1"/>
  <c r="G10" i="1"/>
  <c r="H10" i="1" s="1"/>
  <c r="G11" i="1"/>
  <c r="H11" i="1" s="1"/>
  <c r="G12" i="1"/>
  <c r="H12" i="1" s="1"/>
  <c r="G13" i="1"/>
  <c r="H13" i="1" s="1"/>
  <c r="G14" i="1"/>
  <c r="H14" i="1"/>
  <c r="G15" i="1"/>
  <c r="H15" i="1" s="1"/>
  <c r="G16" i="1"/>
  <c r="H16" i="1" s="1"/>
  <c r="G17" i="1"/>
  <c r="H17" i="1" s="1"/>
  <c r="G18" i="1"/>
  <c r="H18" i="1" s="1"/>
  <c r="G19" i="1"/>
  <c r="H19" i="1" s="1"/>
  <c r="G20" i="1"/>
  <c r="H20" i="1" s="1"/>
  <c r="G21" i="1"/>
  <c r="H21" i="1" s="1"/>
  <c r="G22" i="1"/>
  <c r="H22" i="1" s="1"/>
  <c r="G23" i="1"/>
  <c r="H23" i="1" s="1"/>
  <c r="G24" i="1"/>
  <c r="H24" i="1" s="1"/>
  <c r="G25" i="1"/>
  <c r="H25" i="1" s="1"/>
  <c r="G26" i="1"/>
  <c r="H26" i="1"/>
  <c r="AD26" i="1"/>
  <c r="AD25" i="1"/>
  <c r="AD24" i="1"/>
  <c r="AD23" i="1"/>
  <c r="AD22" i="1"/>
  <c r="AD21" i="1"/>
  <c r="AD20" i="1"/>
  <c r="AD19" i="1"/>
  <c r="AD18" i="1"/>
  <c r="AD17" i="1"/>
  <c r="AD16" i="1"/>
  <c r="AD15" i="1"/>
  <c r="AD14" i="1"/>
  <c r="AD13" i="1"/>
  <c r="AD12" i="1"/>
  <c r="AD11" i="1"/>
  <c r="AD10" i="1"/>
  <c r="AD9" i="1"/>
  <c r="AD8" i="1"/>
  <c r="AD7" i="1"/>
  <c r="AD5" i="1"/>
  <c r="AB26" i="1"/>
  <c r="AB25" i="1"/>
  <c r="AB24" i="1"/>
  <c r="AB23" i="1"/>
  <c r="AB22" i="1"/>
  <c r="AB21" i="1"/>
  <c r="AB20" i="1"/>
  <c r="AB19" i="1"/>
  <c r="AB18" i="1"/>
  <c r="AB17" i="1"/>
  <c r="AB16" i="1"/>
  <c r="AB15" i="1"/>
  <c r="AB14" i="1"/>
  <c r="AB13" i="1"/>
  <c r="AB12" i="1"/>
  <c r="AB11" i="1"/>
  <c r="AB10" i="1"/>
  <c r="AB9" i="1"/>
  <c r="AB8" i="1"/>
  <c r="G5" i="1"/>
  <c r="H5" i="1" s="1"/>
  <c r="E10" i="29"/>
  <c r="V17" i="1"/>
  <c r="D10" i="29"/>
  <c r="L9" i="30"/>
  <c r="E10" i="33"/>
  <c r="K9" i="39"/>
  <c r="X23" i="1"/>
  <c r="X17" i="1"/>
  <c r="V25" i="1"/>
  <c r="X9" i="1"/>
  <c r="X8" i="1"/>
  <c r="V8" i="1"/>
  <c r="F10" i="29"/>
  <c r="J10" i="29"/>
  <c r="X18" i="1"/>
  <c r="F9" i="23"/>
  <c r="AA11" i="25"/>
  <c r="S11" i="25"/>
  <c r="O11" i="25"/>
  <c r="K11" i="25"/>
  <c r="V68" i="25"/>
  <c r="D65" i="25"/>
  <c r="V65" i="25"/>
  <c r="H65" i="25"/>
  <c r="L65" i="25"/>
  <c r="N65" i="25"/>
  <c r="T65" i="25"/>
  <c r="J62" i="25"/>
  <c r="T62" i="25"/>
  <c r="V62" i="25"/>
  <c r="Z62" i="25"/>
  <c r="H62" i="25"/>
  <c r="L59" i="25"/>
  <c r="D59" i="25"/>
  <c r="F59" i="25"/>
  <c r="H59" i="25"/>
  <c r="N59" i="25"/>
  <c r="R59" i="25"/>
  <c r="T59" i="25"/>
  <c r="AD59" i="25"/>
  <c r="Z59" i="25"/>
  <c r="P59" i="25"/>
  <c r="Z56" i="25"/>
  <c r="J56" i="25"/>
  <c r="V56" i="25"/>
  <c r="N56" i="25"/>
  <c r="P53" i="25"/>
  <c r="R53" i="25"/>
  <c r="V53" i="25"/>
  <c r="Z53" i="25"/>
  <c r="N53" i="25"/>
  <c r="D50" i="25"/>
  <c r="J50" i="25"/>
  <c r="N50" i="25"/>
  <c r="Z50" i="25"/>
  <c r="AD50" i="25"/>
  <c r="R50" i="25"/>
  <c r="AB50" i="25"/>
  <c r="H50" i="25"/>
  <c r="V50" i="25"/>
  <c r="AD47" i="25"/>
  <c r="F47" i="25"/>
  <c r="N44" i="25"/>
  <c r="L44" i="25"/>
  <c r="P44" i="25"/>
  <c r="H41" i="25"/>
  <c r="R41" i="25"/>
  <c r="AB41" i="25"/>
  <c r="D41" i="25"/>
  <c r="F41" i="25"/>
  <c r="L41" i="25"/>
  <c r="P41" i="25"/>
  <c r="F38" i="25"/>
  <c r="V38" i="25"/>
  <c r="N38" i="25"/>
  <c r="AB38" i="25"/>
  <c r="H38" i="25"/>
  <c r="R38" i="25"/>
  <c r="T38" i="25"/>
  <c r="AD38" i="25"/>
  <c r="L38" i="25"/>
  <c r="X38" i="25"/>
  <c r="J35" i="25"/>
  <c r="T35" i="25"/>
  <c r="V35" i="25"/>
  <c r="D29" i="25"/>
  <c r="D26" i="25"/>
  <c r="N23" i="25"/>
  <c r="P23" i="25"/>
  <c r="D23" i="25"/>
  <c r="R23" i="25"/>
  <c r="J20" i="25"/>
  <c r="F20" i="25"/>
  <c r="L20" i="25"/>
  <c r="H20" i="25"/>
  <c r="R20" i="25"/>
  <c r="N20" i="25"/>
  <c r="T20" i="25"/>
  <c r="D17" i="25"/>
  <c r="H17" i="25"/>
  <c r="L17" i="25"/>
  <c r="P17" i="25"/>
  <c r="T17" i="25"/>
  <c r="X17" i="25"/>
  <c r="D14" i="25"/>
  <c r="P14" i="25"/>
  <c r="L14" i="25"/>
  <c r="F14" i="25"/>
  <c r="N14" i="25"/>
  <c r="P7" i="1"/>
  <c r="Z24" i="1"/>
  <c r="V14" i="1"/>
  <c r="X21" i="1"/>
  <c r="Z15" i="1"/>
  <c r="X15" i="1"/>
  <c r="Z13" i="1"/>
  <c r="X12" i="1"/>
  <c r="Z11" i="1"/>
  <c r="X11" i="1"/>
  <c r="Y9" i="28" l="1"/>
  <c r="X9" i="28"/>
  <c r="P9" i="28"/>
  <c r="H9" i="28"/>
  <c r="R7" i="1"/>
  <c r="J7" i="1"/>
  <c r="D7" i="1"/>
  <c r="T7" i="1"/>
  <c r="G7" i="1"/>
  <c r="H7" i="1" s="1"/>
  <c r="N7" i="1"/>
  <c r="V6" i="22"/>
  <c r="E9" i="39"/>
  <c r="M9" i="39"/>
  <c r="U9" i="39"/>
  <c r="G9" i="39"/>
  <c r="H9" i="39"/>
  <c r="P9" i="39"/>
  <c r="Q9" i="39"/>
  <c r="J9" i="39"/>
  <c r="R9" i="39"/>
  <c r="Y9" i="39"/>
  <c r="F9" i="39"/>
  <c r="N9" i="39"/>
  <c r="V9" i="39"/>
  <c r="O9" i="39"/>
  <c r="X9" i="39"/>
  <c r="I9" i="39"/>
  <c r="G9" i="38"/>
  <c r="O9" i="38"/>
  <c r="W9" i="38"/>
  <c r="P9" i="38"/>
  <c r="Y9" i="38"/>
  <c r="J9" i="38"/>
  <c r="R9" i="38"/>
  <c r="K9" i="38"/>
  <c r="E9" i="38"/>
  <c r="M9" i="38"/>
  <c r="U9" i="38"/>
  <c r="H9" i="38"/>
  <c r="X9" i="38"/>
  <c r="I9" i="38"/>
  <c r="S9" i="38"/>
  <c r="L9" i="38"/>
  <c r="T9" i="38"/>
  <c r="W9" i="37"/>
  <c r="I9" i="37"/>
  <c r="Q9" i="37"/>
  <c r="Y9" i="37"/>
  <c r="G9" i="37"/>
  <c r="O9" i="37"/>
  <c r="H9" i="37"/>
  <c r="M9" i="37"/>
  <c r="U9" i="37"/>
  <c r="N9" i="37"/>
  <c r="V9" i="37"/>
  <c r="K9" i="37"/>
  <c r="S9" i="37"/>
  <c r="D9" i="37"/>
  <c r="T9" i="37"/>
  <c r="F9" i="37"/>
  <c r="E9" i="37"/>
  <c r="P9" i="37"/>
  <c r="I9" i="36"/>
  <c r="Q9" i="36"/>
  <c r="J9" i="36"/>
  <c r="R9" i="36"/>
  <c r="D9" i="36"/>
  <c r="M9" i="36"/>
  <c r="U9" i="36"/>
  <c r="F9" i="36"/>
  <c r="N9" i="36"/>
  <c r="V9" i="36"/>
  <c r="G9" i="36"/>
  <c r="O9" i="36"/>
  <c r="W9" i="36"/>
  <c r="H9" i="36"/>
  <c r="P9" i="36"/>
  <c r="L9" i="36"/>
  <c r="D9" i="35"/>
  <c r="J9" i="35"/>
  <c r="O9" i="35"/>
  <c r="W9" i="35"/>
  <c r="G9" i="35"/>
  <c r="Q9" i="35"/>
  <c r="K9" i="35"/>
  <c r="L9" i="35"/>
  <c r="S9" i="35"/>
  <c r="T9" i="35"/>
  <c r="V9" i="35"/>
  <c r="H9" i="35"/>
  <c r="I9" i="35"/>
  <c r="R9" i="35"/>
  <c r="Y9" i="35"/>
  <c r="E9" i="35"/>
  <c r="M9" i="35"/>
  <c r="U9" i="35"/>
  <c r="N9" i="34"/>
  <c r="H9" i="34"/>
  <c r="I9" i="34"/>
  <c r="Q9" i="34"/>
  <c r="O9" i="34"/>
  <c r="V9" i="34"/>
  <c r="W9" i="34"/>
  <c r="E9" i="34"/>
  <c r="M9" i="34"/>
  <c r="U9" i="34"/>
  <c r="F9" i="34"/>
  <c r="G9" i="34"/>
  <c r="D9" i="34"/>
  <c r="J9" i="34"/>
  <c r="Y9" i="34"/>
  <c r="R9" i="34"/>
  <c r="K9" i="34"/>
  <c r="L9" i="34"/>
  <c r="P9" i="34"/>
  <c r="H9" i="32"/>
  <c r="P9" i="32"/>
  <c r="F9" i="32"/>
  <c r="N9" i="32"/>
  <c r="V9" i="32"/>
  <c r="G9" i="32"/>
  <c r="O9" i="32"/>
  <c r="W9" i="32"/>
  <c r="S9" i="32"/>
  <c r="J9" i="32"/>
  <c r="K9" i="32"/>
  <c r="D9" i="32"/>
  <c r="E9" i="32"/>
  <c r="M9" i="32"/>
  <c r="U9" i="32"/>
  <c r="T9" i="32"/>
  <c r="L9" i="32"/>
  <c r="M9" i="31"/>
  <c r="U9" i="31"/>
  <c r="N9" i="31"/>
  <c r="O9" i="31"/>
  <c r="H9" i="31"/>
  <c r="P9" i="31"/>
  <c r="D9" i="31"/>
  <c r="J9" i="31"/>
  <c r="K9" i="31"/>
  <c r="S9" i="31"/>
  <c r="E9" i="31"/>
  <c r="I9" i="31"/>
  <c r="Q9" i="31"/>
  <c r="R9" i="31"/>
  <c r="Y9" i="31"/>
  <c r="L9" i="31"/>
  <c r="T9" i="31"/>
  <c r="W9" i="31"/>
  <c r="V9" i="30"/>
  <c r="H9" i="30"/>
  <c r="P9" i="30"/>
  <c r="X9" i="30"/>
  <c r="N9" i="30"/>
  <c r="T9" i="30"/>
  <c r="S9" i="30"/>
  <c r="E9" i="30"/>
  <c r="U9" i="30"/>
  <c r="R9" i="30"/>
  <c r="K9" i="30"/>
  <c r="J9" i="30"/>
  <c r="I9" i="30"/>
  <c r="Q9" i="30"/>
  <c r="Y9" i="30"/>
  <c r="F9" i="30"/>
  <c r="I9" i="28"/>
  <c r="Q9" i="28"/>
  <c r="L9" i="28"/>
  <c r="T9" i="28"/>
  <c r="M9" i="28"/>
  <c r="U9" i="28"/>
  <c r="J9" i="28"/>
  <c r="R9" i="28"/>
  <c r="K9" i="28"/>
  <c r="S9" i="28"/>
  <c r="D9" i="28"/>
  <c r="F9" i="28"/>
  <c r="N9" i="28"/>
  <c r="V9" i="28"/>
  <c r="E9" i="28"/>
  <c r="W11" i="25"/>
  <c r="P9" i="23"/>
  <c r="X6" i="22"/>
  <c r="E9" i="26"/>
  <c r="M9" i="26"/>
  <c r="U9" i="26"/>
  <c r="H9" i="26"/>
  <c r="P9" i="26"/>
  <c r="X9" i="26"/>
  <c r="R9" i="26"/>
  <c r="K9" i="26"/>
  <c r="S9" i="26"/>
  <c r="I9" i="26"/>
  <c r="Q9" i="26"/>
  <c r="Y9" i="26"/>
  <c r="D9" i="26"/>
  <c r="L9" i="26"/>
  <c r="T9" i="26"/>
  <c r="J9" i="26"/>
  <c r="N13" i="25"/>
  <c r="P68" i="25"/>
  <c r="L68" i="25"/>
  <c r="AB68" i="25"/>
  <c r="F68" i="25"/>
  <c r="X59" i="25"/>
  <c r="J59" i="25"/>
  <c r="AB59" i="25"/>
  <c r="X12" i="25"/>
  <c r="R12" i="25"/>
  <c r="N12" i="25"/>
  <c r="D12" i="25"/>
  <c r="J12" i="25"/>
  <c r="F12" i="25"/>
  <c r="T12" i="25"/>
  <c r="H12" i="25"/>
  <c r="V12" i="25"/>
  <c r="L12" i="25"/>
  <c r="Z12" i="25"/>
  <c r="AB12" i="25"/>
  <c r="AD12" i="25"/>
  <c r="T50" i="25"/>
  <c r="F50" i="25"/>
  <c r="L50" i="25"/>
  <c r="P47" i="25"/>
  <c r="N47" i="25"/>
  <c r="V44" i="25"/>
  <c r="H44" i="25"/>
  <c r="R44" i="25"/>
  <c r="D44" i="25"/>
  <c r="AB44" i="25"/>
  <c r="J44" i="25"/>
  <c r="F44" i="25"/>
  <c r="X44" i="25"/>
  <c r="T44" i="25"/>
  <c r="Z44" i="25"/>
  <c r="D38" i="25"/>
  <c r="J38" i="25"/>
  <c r="P38" i="25"/>
  <c r="AB35" i="25"/>
  <c r="N35" i="25"/>
  <c r="Z35" i="25"/>
  <c r="L35" i="25"/>
  <c r="T29" i="25"/>
  <c r="V29" i="25"/>
  <c r="AB13" i="25"/>
  <c r="F13" i="25"/>
  <c r="AD23" i="25"/>
  <c r="L13" i="25"/>
  <c r="D20" i="25"/>
  <c r="AB20" i="25"/>
  <c r="P20" i="25"/>
  <c r="X20" i="25"/>
  <c r="V20" i="25"/>
  <c r="Z20" i="25"/>
  <c r="R13" i="25"/>
  <c r="X13" i="25"/>
  <c r="H13" i="25"/>
  <c r="AF11" i="25"/>
  <c r="Z11" i="25" s="1"/>
  <c r="T13" i="25"/>
  <c r="D13" i="25"/>
  <c r="R14" i="25"/>
  <c r="J14" i="25"/>
  <c r="V13" i="25"/>
  <c r="H14" i="25"/>
  <c r="P13" i="25"/>
  <c r="AD13" i="25"/>
  <c r="I11" i="25"/>
  <c r="E9" i="23"/>
  <c r="S9" i="23"/>
  <c r="V9" i="23"/>
  <c r="X20" i="1"/>
  <c r="V20" i="1"/>
  <c r="V24" i="1"/>
  <c r="V19" i="1"/>
  <c r="U7" i="1"/>
  <c r="Z19" i="1"/>
  <c r="V18" i="1"/>
  <c r="X16" i="1"/>
  <c r="Z16" i="1"/>
  <c r="F7" i="1"/>
  <c r="J13" i="25"/>
  <c r="U11" i="25"/>
  <c r="M9" i="30"/>
  <c r="G9" i="31"/>
  <c r="T9" i="36"/>
  <c r="X9" i="32"/>
  <c r="Z13" i="25"/>
  <c r="E9" i="36"/>
  <c r="X9" i="36"/>
  <c r="X9" i="37"/>
  <c r="T26" i="25"/>
  <c r="AD35" i="25"/>
  <c r="V41" i="25"/>
  <c r="X47" i="25"/>
  <c r="T53" i="25"/>
  <c r="AB65" i="25"/>
  <c r="D68" i="25"/>
  <c r="F23" i="25"/>
  <c r="F35" i="25"/>
  <c r="F56" i="25"/>
  <c r="F65" i="25"/>
  <c r="H26" i="25"/>
  <c r="J47" i="25"/>
  <c r="L23" i="25"/>
  <c r="L47" i="25"/>
  <c r="L56" i="25"/>
  <c r="N17" i="25"/>
  <c r="N41" i="25"/>
  <c r="N68" i="25"/>
  <c r="P29" i="25"/>
  <c r="R47" i="25"/>
  <c r="Z17" i="25"/>
  <c r="Z26" i="25"/>
  <c r="AB26" i="25"/>
  <c r="AD26" i="25"/>
  <c r="AD65" i="25"/>
  <c r="D35" i="25"/>
  <c r="F53" i="25"/>
  <c r="F62" i="25"/>
  <c r="H23" i="25"/>
  <c r="H35" i="25"/>
  <c r="J29" i="25"/>
  <c r="J53" i="25"/>
  <c r="J68" i="25"/>
  <c r="L53" i="25"/>
  <c r="L62" i="25"/>
  <c r="P26" i="25"/>
  <c r="P50" i="25"/>
  <c r="R29" i="25"/>
  <c r="R68" i="25"/>
  <c r="T41" i="25"/>
  <c r="T56" i="25"/>
  <c r="V17" i="25"/>
  <c r="V26" i="25"/>
  <c r="V47" i="25"/>
  <c r="X26" i="25"/>
  <c r="X35" i="25"/>
  <c r="X68" i="25"/>
  <c r="Z23" i="25"/>
  <c r="Z41" i="25"/>
  <c r="AB23" i="25"/>
  <c r="AB47" i="25"/>
  <c r="AB56" i="25"/>
  <c r="AD17" i="25"/>
  <c r="AD41" i="25"/>
  <c r="AD62" i="25"/>
  <c r="AB17" i="25"/>
  <c r="T23" i="25"/>
  <c r="X29" i="25"/>
  <c r="AD56" i="25"/>
  <c r="R62" i="25"/>
  <c r="AD68" i="25"/>
  <c r="D47" i="25"/>
  <c r="D56" i="25"/>
  <c r="F29" i="25"/>
  <c r="H47" i="25"/>
  <c r="H56" i="25"/>
  <c r="J17" i="25"/>
  <c r="J26" i="25"/>
  <c r="J65" i="25"/>
  <c r="L29" i="25"/>
  <c r="N29" i="25"/>
  <c r="P35" i="25"/>
  <c r="P56" i="25"/>
  <c r="P65" i="25"/>
  <c r="R26" i="25"/>
  <c r="R65" i="25"/>
  <c r="T47" i="25"/>
  <c r="T68" i="25"/>
  <c r="V23" i="25"/>
  <c r="X23" i="25"/>
  <c r="X41" i="25"/>
  <c r="X56" i="25"/>
  <c r="X65" i="25"/>
  <c r="Z68" i="25"/>
  <c r="AB53" i="25"/>
  <c r="AB62" i="25"/>
  <c r="AD53" i="25"/>
  <c r="D53" i="25"/>
  <c r="D62" i="25"/>
  <c r="F17" i="25"/>
  <c r="F26" i="25"/>
  <c r="H29" i="25"/>
  <c r="H53" i="25"/>
  <c r="L26" i="25"/>
  <c r="N62" i="25"/>
  <c r="P62" i="25"/>
  <c r="Z29" i="25"/>
  <c r="AB29" i="25"/>
  <c r="P11" i="25" l="1"/>
  <c r="X11" i="25"/>
  <c r="F11" i="25"/>
  <c r="H11" i="25"/>
  <c r="D11" i="25"/>
  <c r="L11" i="25"/>
  <c r="R11" i="25"/>
  <c r="T11" i="25"/>
  <c r="AD11" i="25"/>
  <c r="V11" i="25"/>
  <c r="J11" i="25"/>
  <c r="N11" i="25"/>
  <c r="AB11" i="25"/>
  <c r="Z7" i="1"/>
  <c r="V7" i="1"/>
  <c r="X7" i="1"/>
</calcChain>
</file>

<file path=xl/sharedStrings.xml><?xml version="1.0" encoding="utf-8"?>
<sst xmlns="http://schemas.openxmlformats.org/spreadsheetml/2006/main" count="5240" uniqueCount="342">
  <si>
    <t>乳児死亡</t>
  </si>
  <si>
    <t>新生児死亡</t>
  </si>
  <si>
    <t>総数</t>
  </si>
  <si>
    <t>自然死産</t>
  </si>
  <si>
    <t>人工死産</t>
  </si>
  <si>
    <t>実数</t>
  </si>
  <si>
    <t>全国</t>
  </si>
  <si>
    <t>全道</t>
  </si>
  <si>
    <t>帯広市</t>
  </si>
  <si>
    <t>-</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</si>
  <si>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</si>
  <si>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</si>
  <si>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</si>
  <si>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</si>
  <si>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</si>
  <si>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</si>
  <si>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</si>
  <si>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</si>
  <si>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</si>
  <si>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</si>
  <si>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</si>
  <si>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</si>
  <si>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</si>
  <si>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</si>
  <si>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</si>
  <si>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</si>
  <si>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</si>
  <si>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</si>
  <si>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第4表　人口動態総覧（実数・率）</t>
    <rPh sb="6" eb="8">
      <t>ドウタイ</t>
    </rPh>
    <rPh sb="8" eb="10">
      <t>ソウラン</t>
    </rPh>
    <rPh sb="11" eb="13">
      <t>ジッスウ</t>
    </rPh>
    <rPh sb="14" eb="15">
      <t>リツ</t>
    </rPh>
    <phoneticPr fontId="4"/>
  </si>
  <si>
    <t>自然増加</t>
    <rPh sb="0" eb="2">
      <t>シゼン</t>
    </rPh>
    <rPh sb="2" eb="4">
      <t>ゾウカ</t>
    </rPh>
    <phoneticPr fontId="4"/>
  </si>
  <si>
    <t>低出生体重児</t>
    <rPh sb="1" eb="3">
      <t>シュッショウ</t>
    </rPh>
    <phoneticPr fontId="4"/>
  </si>
  <si>
    <t>周産期死亡</t>
    <rPh sb="0" eb="3">
      <t>シュウサンキ</t>
    </rPh>
    <rPh sb="3" eb="5">
      <t>シボウ</t>
    </rPh>
    <phoneticPr fontId="4"/>
  </si>
  <si>
    <t>死産</t>
    <rPh sb="0" eb="2">
      <t>シザン</t>
    </rPh>
    <phoneticPr fontId="4"/>
  </si>
  <si>
    <t>婚姻</t>
    <phoneticPr fontId="4"/>
  </si>
  <si>
    <t>離婚</t>
    <rPh sb="0" eb="1">
      <t>ハナレ</t>
    </rPh>
    <rPh sb="1" eb="2">
      <t>コン</t>
    </rPh>
    <phoneticPr fontId="4"/>
  </si>
  <si>
    <t>総数</t>
    <phoneticPr fontId="4"/>
  </si>
  <si>
    <t>出生
千対</t>
    <rPh sb="0" eb="2">
      <t>シュッショウ</t>
    </rPh>
    <phoneticPr fontId="4"/>
  </si>
  <si>
    <t>帯広保健所</t>
    <rPh sb="0" eb="2">
      <t>オビヒロ</t>
    </rPh>
    <rPh sb="2" eb="5">
      <t>ホケンジョ</t>
    </rPh>
    <phoneticPr fontId="5"/>
  </si>
  <si>
    <t>資料</t>
    <phoneticPr fontId="5"/>
  </si>
  <si>
    <t>人口動態統計（確定数）</t>
    <phoneticPr fontId="4"/>
  </si>
  <si>
    <t>出生</t>
    <phoneticPr fontId="4"/>
  </si>
  <si>
    <t>死亡</t>
    <phoneticPr fontId="4"/>
  </si>
  <si>
    <t>人口
千対</t>
    <phoneticPr fontId="4"/>
  </si>
  <si>
    <t>出産
千対</t>
    <phoneticPr fontId="4"/>
  </si>
  <si>
    <t>不詳</t>
  </si>
  <si>
    <t>男</t>
  </si>
  <si>
    <t>女</t>
  </si>
  <si>
    <t>率</t>
  </si>
  <si>
    <t>100歳以上</t>
  </si>
  <si>
    <t>（２）乳児死亡：生後１年未満の死亡をいいます。</t>
    <phoneticPr fontId="3"/>
  </si>
  <si>
    <t>（３）新生児死亡：生後２８日未満の死亡をいいます。</t>
    <phoneticPr fontId="3"/>
  </si>
  <si>
    <t>（４）早期新生児死亡：生後７日未満の死亡をいいます。</t>
    <phoneticPr fontId="3"/>
  </si>
  <si>
    <t>（５）周産期死亡：妊娠満２２週以後の死産と早期新生児死亡を合わせたものをいいます。</t>
    <phoneticPr fontId="3"/>
  </si>
  <si>
    <t>（６）死産：妊娠満１２週以後の死児の出産をいいます。</t>
    <phoneticPr fontId="3"/>
  </si>
  <si>
    <t>（７）死因分類：第１０回修正国際疾病分類（ＩＣＤ－１０）によります。</t>
    <phoneticPr fontId="3"/>
  </si>
  <si>
    <t>（１）低出生体重児：出生児の体重が２，５００ｇ未満の出生児をいいます。</t>
    <phoneticPr fontId="3"/>
  </si>
  <si>
    <t>用語</t>
    <rPh sb="0" eb="2">
      <t>ヨウゴ</t>
    </rPh>
    <phoneticPr fontId="3"/>
  </si>
  <si>
    <t xml:space="preserve">注   </t>
    <rPh sb="0" eb="1">
      <t>チュウ</t>
    </rPh>
    <phoneticPr fontId="5"/>
  </si>
  <si>
    <t>（８）出産数：出生数+死産数</t>
    <rPh sb="3" eb="5">
      <t>シュッサン</t>
    </rPh>
    <rPh sb="5" eb="6">
      <t>スウ</t>
    </rPh>
    <rPh sb="7" eb="10">
      <t>シュッショウスウ</t>
    </rPh>
    <rPh sb="11" eb="13">
      <t>シザン</t>
    </rPh>
    <rPh sb="13" eb="14">
      <t>スウ</t>
    </rPh>
    <phoneticPr fontId="3"/>
  </si>
  <si>
    <t>妊娠満22週以後の死産</t>
    <phoneticPr fontId="4"/>
  </si>
  <si>
    <t xml:space="preserve"> 早期
新生児死亡</t>
    <phoneticPr fontId="3"/>
  </si>
  <si>
    <t>人口
千対</t>
    <phoneticPr fontId="4"/>
  </si>
  <si>
    <t>出産
千対</t>
    <phoneticPr fontId="4"/>
  </si>
  <si>
    <t>出生
千対</t>
    <phoneticPr fontId="4"/>
  </si>
  <si>
    <t>人口
千対</t>
    <phoneticPr fontId="4"/>
  </si>
  <si>
    <t>第５表　出生数（性・体重別）</t>
    <phoneticPr fontId="3"/>
  </si>
  <si>
    <t>総　数</t>
  </si>
  <si>
    <t>1000g
未満</t>
    <phoneticPr fontId="3"/>
  </si>
  <si>
    <t>1000g以上
1500g未満</t>
    <phoneticPr fontId="3"/>
  </si>
  <si>
    <t>1500g以上
2000g未満</t>
    <phoneticPr fontId="3"/>
  </si>
  <si>
    <t>2000g以上
2500g未満</t>
    <phoneticPr fontId="3"/>
  </si>
  <si>
    <t>2500g以上
4000g未満</t>
    <phoneticPr fontId="3"/>
  </si>
  <si>
    <t>4000g以上</t>
  </si>
  <si>
    <t>不詳</t>
    <phoneticPr fontId="3"/>
  </si>
  <si>
    <t>低出生
体重児
（再）</t>
    <rPh sb="1" eb="2">
      <t>デ</t>
    </rPh>
    <rPh sb="2" eb="3">
      <t>ショウ</t>
    </rPh>
    <phoneticPr fontId="3"/>
  </si>
  <si>
    <t>帯広保健所</t>
    <rPh sb="0" eb="2">
      <t>オビヒロ</t>
    </rPh>
    <phoneticPr fontId="3"/>
  </si>
  <si>
    <t>帯広市</t>
    <rPh sb="0" eb="3">
      <t>オビヒロシ</t>
    </rPh>
    <phoneticPr fontId="3"/>
  </si>
  <si>
    <t>音更町</t>
    <rPh sb="0" eb="3">
      <t>オトフケチョウ</t>
    </rPh>
    <phoneticPr fontId="3"/>
  </si>
  <si>
    <t>士幌町</t>
    <rPh sb="0" eb="3">
      <t>シホロチョウ</t>
    </rPh>
    <phoneticPr fontId="3"/>
  </si>
  <si>
    <t>上士幌町</t>
    <rPh sb="0" eb="4">
      <t>カミシホロチョウ</t>
    </rPh>
    <phoneticPr fontId="3"/>
  </si>
  <si>
    <t>鹿追町</t>
    <rPh sb="0" eb="3">
      <t>シカオイチョウ</t>
    </rPh>
    <phoneticPr fontId="3"/>
  </si>
  <si>
    <t>新得町</t>
    <rPh sb="0" eb="3">
      <t>シントクチョウ</t>
    </rPh>
    <phoneticPr fontId="3"/>
  </si>
  <si>
    <t>清水町</t>
    <rPh sb="0" eb="3">
      <t>シミズチョウ</t>
    </rPh>
    <phoneticPr fontId="3"/>
  </si>
  <si>
    <t>芽室町</t>
    <rPh sb="0" eb="3">
      <t>メムロチョウ</t>
    </rPh>
    <phoneticPr fontId="3"/>
  </si>
  <si>
    <t>中札内村</t>
    <rPh sb="0" eb="4">
      <t>ナカサツナイムラ</t>
    </rPh>
    <phoneticPr fontId="3"/>
  </si>
  <si>
    <t>更別村</t>
    <rPh sb="0" eb="3">
      <t>サラベツムラ</t>
    </rPh>
    <phoneticPr fontId="3"/>
  </si>
  <si>
    <t>大樹町</t>
    <rPh sb="0" eb="3">
      <t>タイキチョウ</t>
    </rPh>
    <phoneticPr fontId="3"/>
  </si>
  <si>
    <t>広尾町</t>
    <rPh sb="0" eb="3">
      <t>ヒロオチョウ</t>
    </rPh>
    <phoneticPr fontId="3"/>
  </si>
  <si>
    <t>幕別町</t>
    <rPh sb="0" eb="3">
      <t>マクベツチョウ</t>
    </rPh>
    <phoneticPr fontId="3"/>
  </si>
  <si>
    <t>池田町</t>
    <rPh sb="0" eb="3">
      <t>イケダチョウ</t>
    </rPh>
    <phoneticPr fontId="3"/>
  </si>
  <si>
    <t>豊頃町</t>
    <rPh sb="0" eb="3">
      <t>トヨコロチョウ</t>
    </rPh>
    <phoneticPr fontId="3"/>
  </si>
  <si>
    <t>本別町</t>
    <rPh sb="0" eb="3">
      <t>ホンベツチョウ</t>
    </rPh>
    <phoneticPr fontId="3"/>
  </si>
  <si>
    <t>足寄町</t>
    <rPh sb="0" eb="3">
      <t>アショロチョウ</t>
    </rPh>
    <phoneticPr fontId="3"/>
  </si>
  <si>
    <t>陸別町</t>
    <rPh sb="0" eb="3">
      <t>リクベツチョウ</t>
    </rPh>
    <phoneticPr fontId="3"/>
  </si>
  <si>
    <t>浦幌町</t>
    <rPh sb="0" eb="3">
      <t>ウラホロチョウ</t>
    </rPh>
    <phoneticPr fontId="3"/>
  </si>
  <si>
    <t>資料　人口動態統計確定数</t>
    <rPh sb="0" eb="2">
      <t>シリョウ</t>
    </rPh>
    <rPh sb="3" eb="5">
      <t>ジンコウ</t>
    </rPh>
    <rPh sb="5" eb="7">
      <t>ドウタイ</t>
    </rPh>
    <rPh sb="7" eb="9">
      <t>トウケイ</t>
    </rPh>
    <rPh sb="9" eb="11">
      <t>カクテイ</t>
    </rPh>
    <rPh sb="11" eb="12">
      <t>スウ</t>
    </rPh>
    <phoneticPr fontId="3"/>
  </si>
  <si>
    <t>　注　低出生体重とは、出生時体重が２，５００ｇ未満をいう。　</t>
    <rPh sb="1" eb="2">
      <t>チュウ</t>
    </rPh>
    <rPh sb="3" eb="6">
      <t>テイシュッショウ</t>
    </rPh>
    <rPh sb="6" eb="8">
      <t>タイジュウ</t>
    </rPh>
    <rPh sb="11" eb="14">
      <t>シュッショウジ</t>
    </rPh>
    <rPh sb="14" eb="16">
      <t>タイジュウ</t>
    </rPh>
    <rPh sb="23" eb="25">
      <t>ミマン</t>
    </rPh>
    <phoneticPr fontId="3"/>
  </si>
  <si>
    <t>第６表　出生数（母の年齢階級別・出生順位別）及び合計特殊出生率</t>
    <phoneticPr fontId="3"/>
  </si>
  <si>
    <t>母の年齢階級別</t>
    <rPh sb="0" eb="1">
      <t>ハハ</t>
    </rPh>
    <rPh sb="2" eb="4">
      <t>ネンレイ</t>
    </rPh>
    <rPh sb="4" eb="6">
      <t>カイキュウ</t>
    </rPh>
    <rPh sb="6" eb="7">
      <t>ベツ</t>
    </rPh>
    <phoneticPr fontId="3"/>
  </si>
  <si>
    <t>合計
特殊
出生率</t>
    <rPh sb="6" eb="9">
      <t>シュッセイリツ</t>
    </rPh>
    <phoneticPr fontId="3"/>
  </si>
  <si>
    <t>出生順位別</t>
    <rPh sb="0" eb="2">
      <t>シュッショウ</t>
    </rPh>
    <rPh sb="2" eb="4">
      <t>ジュンイ</t>
    </rPh>
    <rPh sb="4" eb="5">
      <t>ベツ</t>
    </rPh>
    <phoneticPr fontId="3"/>
  </si>
  <si>
    <t>～19歳</t>
    <rPh sb="3" eb="4">
      <t>サイ</t>
    </rPh>
    <phoneticPr fontId="3"/>
  </si>
  <si>
    <t>20～
24歳</t>
    <rPh sb="6" eb="7">
      <t>サイ</t>
    </rPh>
    <phoneticPr fontId="3"/>
  </si>
  <si>
    <t>25～
29歳</t>
    <rPh sb="6" eb="7">
      <t>サイ</t>
    </rPh>
    <phoneticPr fontId="3"/>
  </si>
  <si>
    <t>30～
34歳</t>
    <rPh sb="6" eb="7">
      <t>サイ</t>
    </rPh>
    <phoneticPr fontId="3"/>
  </si>
  <si>
    <t>35～
39歳</t>
    <rPh sb="6" eb="7">
      <t>サイ</t>
    </rPh>
    <phoneticPr fontId="3"/>
  </si>
  <si>
    <t>40～
44歳</t>
    <rPh sb="6" eb="7">
      <t>サイ</t>
    </rPh>
    <phoneticPr fontId="3"/>
  </si>
  <si>
    <t>45歳～</t>
    <rPh sb="2" eb="3">
      <t>サイ</t>
    </rPh>
    <phoneticPr fontId="3"/>
  </si>
  <si>
    <t>第１子</t>
    <phoneticPr fontId="3"/>
  </si>
  <si>
    <t>第２子</t>
    <phoneticPr fontId="3"/>
  </si>
  <si>
    <t>第３子</t>
    <phoneticPr fontId="3"/>
  </si>
  <si>
    <t>第４子</t>
    <phoneticPr fontId="3"/>
  </si>
  <si>
    <t>第５子
以上</t>
    <phoneticPr fontId="3"/>
  </si>
  <si>
    <t>不詳</t>
    <rPh sb="0" eb="2">
      <t>フショウ</t>
    </rPh>
    <phoneticPr fontId="3"/>
  </si>
  <si>
    <t>資料</t>
    <rPh sb="0" eb="2">
      <t>シリョウ</t>
    </rPh>
    <phoneticPr fontId="3"/>
  </si>
  <si>
    <t>人口動態統計確定数</t>
    <phoneticPr fontId="3"/>
  </si>
  <si>
    <t>合計特殊出生率（市町村分）：人口動態統計特殊報告（平成20～24年人口動態保健所・市町村別統計）</t>
    <phoneticPr fontId="3"/>
  </si>
  <si>
    <t>注１</t>
    <rPh sb="0" eb="1">
      <t>チュウ</t>
    </rPh>
    <phoneticPr fontId="3"/>
  </si>
  <si>
    <t>合計特殊出生率とは、１５歳から４９歳までの女子の年齢別出生率を合計したもので、１人の女子が仮に年次の年齢別の出生率で一生の間に生むとしたときの子どもの数に</t>
    <phoneticPr fontId="3"/>
  </si>
  <si>
    <t>相当する。</t>
    <phoneticPr fontId="3"/>
  </si>
  <si>
    <t>２</t>
    <phoneticPr fontId="3"/>
  </si>
  <si>
    <t>合計特殊出生率の算出には、全国値では各歳別の女子の日本人人口を、全道値では5歳階級別の女子の日本人人口をそれぞれ用いた。</t>
    <phoneticPr fontId="3"/>
  </si>
  <si>
    <t>３</t>
    <phoneticPr fontId="3"/>
  </si>
  <si>
    <t>合計特殊出生率のうち圏域及び総合振興局（振興局）の値については、資料にないためＮ／Ａと表記した（ただし、ひとつの保健所からなる場合には保健所の値に等しい）。</t>
    <phoneticPr fontId="3"/>
  </si>
  <si>
    <t>４</t>
    <phoneticPr fontId="3"/>
  </si>
  <si>
    <t>合計特殊出生率のうち市町村値については、単年で算出すると数値が安定しないため、上記資料から、二次医療圏を事前分布の決定地域としたベイズ推計値を示した。</t>
    <phoneticPr fontId="3"/>
  </si>
  <si>
    <t>合計特殊出生率のベイズ推計値の詳細については、下記の厚労省のWebページ、もしくは佐伯則英ら：厚生の指標1999;46(10):3-10などを参照のこと。</t>
    <phoneticPr fontId="3"/>
  </si>
  <si>
    <t>http://www.mhlw.go.jp/toukai/saikin/hw/jinkou/tokusyu/hoken04/5.html</t>
    <phoneticPr fontId="3"/>
  </si>
  <si>
    <t>第７-1表　死亡数（性・年齢階級別）</t>
    <rPh sb="0" eb="1">
      <t>ダイ</t>
    </rPh>
    <rPh sb="4" eb="5">
      <t>ヒョウ</t>
    </rPh>
    <rPh sb="6" eb="9">
      <t>シボウスウ</t>
    </rPh>
    <rPh sb="10" eb="11">
      <t>セイ</t>
    </rPh>
    <rPh sb="12" eb="14">
      <t>ネンレイ</t>
    </rPh>
    <rPh sb="14" eb="16">
      <t>カイキュウ</t>
    </rPh>
    <rPh sb="16" eb="17">
      <t>ベツ</t>
    </rPh>
    <phoneticPr fontId="3"/>
  </si>
  <si>
    <t>0～4</t>
    <phoneticPr fontId="3"/>
  </si>
  <si>
    <t>5～9</t>
  </si>
  <si>
    <t>10～14</t>
  </si>
  <si>
    <t>15～19</t>
  </si>
  <si>
    <t>20～24</t>
  </si>
  <si>
    <t>25～29</t>
  </si>
  <si>
    <t>30～34</t>
  </si>
  <si>
    <t>35～39</t>
  </si>
  <si>
    <t>40～44</t>
  </si>
  <si>
    <t>45～49</t>
  </si>
  <si>
    <t>50～54</t>
  </si>
  <si>
    <t>55～59</t>
  </si>
  <si>
    <t>60～64</t>
  </si>
  <si>
    <t>65～69</t>
  </si>
  <si>
    <t>70～74</t>
  </si>
  <si>
    <t>75～79</t>
  </si>
  <si>
    <t>80～84</t>
  </si>
  <si>
    <t>85～89</t>
  </si>
  <si>
    <t>90～94</t>
  </si>
  <si>
    <t>95～99</t>
  </si>
  <si>
    <t>100～</t>
  </si>
  <si>
    <t>帯広
保健所</t>
    <rPh sb="0" eb="2">
      <t>オビヒロ</t>
    </rPh>
    <phoneticPr fontId="3"/>
  </si>
  <si>
    <t>資料　人口動態統計確定数</t>
    <phoneticPr fontId="3"/>
  </si>
  <si>
    <t>第７－２表　死亡数（死亡場所別）</t>
    <rPh sb="0" eb="1">
      <t>ダイ</t>
    </rPh>
    <rPh sb="4" eb="5">
      <t>ヒョウ</t>
    </rPh>
    <rPh sb="6" eb="9">
      <t>シボウスウ</t>
    </rPh>
    <rPh sb="10" eb="12">
      <t>シボウ</t>
    </rPh>
    <rPh sb="12" eb="14">
      <t>バショ</t>
    </rPh>
    <rPh sb="14" eb="15">
      <t>ベツ</t>
    </rPh>
    <rPh sb="15" eb="16">
      <t>キュウベツ</t>
    </rPh>
    <phoneticPr fontId="3"/>
  </si>
  <si>
    <t>総  数</t>
  </si>
  <si>
    <t>病 院</t>
    <rPh sb="0" eb="1">
      <t>ヤマイ</t>
    </rPh>
    <rPh sb="2" eb="3">
      <t>イン</t>
    </rPh>
    <phoneticPr fontId="3"/>
  </si>
  <si>
    <t>診療所</t>
    <rPh sb="0" eb="3">
      <t>シンリョウショ</t>
    </rPh>
    <phoneticPr fontId="3"/>
  </si>
  <si>
    <t>介護老人保健施設</t>
    <rPh sb="0" eb="2">
      <t>カイゴ</t>
    </rPh>
    <rPh sb="2" eb="4">
      <t>ロウジン</t>
    </rPh>
    <rPh sb="4" eb="6">
      <t>ホケン</t>
    </rPh>
    <rPh sb="6" eb="8">
      <t>シセツ</t>
    </rPh>
    <phoneticPr fontId="3"/>
  </si>
  <si>
    <t>助産所</t>
    <rPh sb="0" eb="2">
      <t>ジョサン</t>
    </rPh>
    <rPh sb="2" eb="3">
      <t>ジョ</t>
    </rPh>
    <phoneticPr fontId="3"/>
  </si>
  <si>
    <t>老人
ホ ー ム</t>
    <rPh sb="0" eb="1">
      <t>ロウ</t>
    </rPh>
    <rPh sb="1" eb="2">
      <t>ジン</t>
    </rPh>
    <phoneticPr fontId="3"/>
  </si>
  <si>
    <t>自 宅</t>
    <rPh sb="0" eb="1">
      <t>ジ</t>
    </rPh>
    <rPh sb="2" eb="3">
      <t>タク</t>
    </rPh>
    <phoneticPr fontId="3"/>
  </si>
  <si>
    <t>その他</t>
    <rPh sb="2" eb="3">
      <t>タ</t>
    </rPh>
    <phoneticPr fontId="3"/>
  </si>
  <si>
    <t>全国</t>
    <phoneticPr fontId="3"/>
  </si>
  <si>
    <t>総数</t>
    <rPh sb="0" eb="2">
      <t>ソウスウ</t>
    </rPh>
    <phoneticPr fontId="3"/>
  </si>
  <si>
    <t>（再掲）
３大死因</t>
    <rPh sb="1" eb="3">
      <t>サイケイ</t>
    </rPh>
    <rPh sb="6" eb="7">
      <t>ダイ</t>
    </rPh>
    <rPh sb="7" eb="9">
      <t>シイン</t>
    </rPh>
    <phoneticPr fontId="3"/>
  </si>
  <si>
    <t>悪性新生物</t>
    <rPh sb="0" eb="2">
      <t>アクセイ</t>
    </rPh>
    <rPh sb="2" eb="5">
      <t>シンセイブツ</t>
    </rPh>
    <phoneticPr fontId="3"/>
  </si>
  <si>
    <t>心疾患</t>
    <rPh sb="0" eb="3">
      <t>シンシッカン</t>
    </rPh>
    <phoneticPr fontId="3"/>
  </si>
  <si>
    <t>脳血管疾患</t>
    <rPh sb="0" eb="1">
      <t>ノウ</t>
    </rPh>
    <rPh sb="1" eb="3">
      <t>ケッカン</t>
    </rPh>
    <rPh sb="3" eb="5">
      <t>シッカン</t>
    </rPh>
    <phoneticPr fontId="3"/>
  </si>
  <si>
    <t>男</t>
    <rPh sb="0" eb="1">
      <t>オトコ</t>
    </rPh>
    <phoneticPr fontId="3"/>
  </si>
  <si>
    <t>女</t>
    <rPh sb="0" eb="1">
      <t>オンナ</t>
    </rPh>
    <phoneticPr fontId="3"/>
  </si>
  <si>
    <t>全道</t>
    <rPh sb="0" eb="1">
      <t>ゼン</t>
    </rPh>
    <rPh sb="1" eb="2">
      <t>ドウ</t>
    </rPh>
    <phoneticPr fontId="3"/>
  </si>
  <si>
    <t>帯広
保健所
（７９）</t>
    <rPh sb="0" eb="2">
      <t>オビヒロ</t>
    </rPh>
    <rPh sb="3" eb="6">
      <t>ホケンショ</t>
    </rPh>
    <phoneticPr fontId="3"/>
  </si>
  <si>
    <t>資料　人口動態統計確定数</t>
    <phoneticPr fontId="3"/>
  </si>
  <si>
    <t>第８表　死亡数（主な死因年次推移分類）及び死亡率（人口１０万対）</t>
    <phoneticPr fontId="3"/>
  </si>
  <si>
    <t>死亡総数</t>
    <phoneticPr fontId="3"/>
  </si>
  <si>
    <t>０１２００</t>
    <phoneticPr fontId="3"/>
  </si>
  <si>
    <t>０２１００</t>
  </si>
  <si>
    <t>０４１００</t>
  </si>
  <si>
    <t>０９１００</t>
  </si>
  <si>
    <t>０９２００</t>
  </si>
  <si>
    <t>０９３００</t>
  </si>
  <si>
    <t>１０２００</t>
  </si>
  <si>
    <t>１１３００</t>
  </si>
  <si>
    <t>１４２００</t>
  </si>
  <si>
    <t>１８１００</t>
  </si>
  <si>
    <t>２０１００</t>
  </si>
  <si>
    <t>２０２００</t>
  </si>
  <si>
    <t>２０１０１</t>
  </si>
  <si>
    <t>結　核</t>
  </si>
  <si>
    <t>悪性新生物</t>
  </si>
  <si>
    <t>糖　尿　病</t>
  </si>
  <si>
    <t>高血圧性疾患</t>
  </si>
  <si>
    <t>心疾患※</t>
    <phoneticPr fontId="3"/>
  </si>
  <si>
    <t>脳血管疾患</t>
  </si>
  <si>
    <t>肺　炎</t>
  </si>
  <si>
    <t>肝　疾　患</t>
  </si>
  <si>
    <t>腎　不　全</t>
  </si>
  <si>
    <t>老衰</t>
    <phoneticPr fontId="3"/>
  </si>
  <si>
    <t>不慮の事故</t>
  </si>
  <si>
    <t>自殺</t>
    <phoneticPr fontId="3"/>
  </si>
  <si>
    <t>全国</t>
    <rPh sb="1" eb="2">
      <t>クニ</t>
    </rPh>
    <phoneticPr fontId="3"/>
  </si>
  <si>
    <t>第９表　悪性新生物死亡数（性・年齢階級別）</t>
    <phoneticPr fontId="3"/>
  </si>
  <si>
    <t>0～4</t>
  </si>
  <si>
    <t>85～89</t>
    <phoneticPr fontId="3"/>
  </si>
  <si>
    <t>90～94</t>
    <phoneticPr fontId="3"/>
  </si>
  <si>
    <t>95～99</t>
    <phoneticPr fontId="3"/>
  </si>
  <si>
    <t>100～</t>
    <phoneticPr fontId="3"/>
  </si>
  <si>
    <t>資料　人口動態統計確定数</t>
    <phoneticPr fontId="3"/>
  </si>
  <si>
    <t>第１０表　悪性新生物死亡数（性・主要部位別）</t>
    <phoneticPr fontId="3"/>
  </si>
  <si>
    <t>02101</t>
  </si>
  <si>
    <t>02102</t>
  </si>
  <si>
    <t>02103</t>
  </si>
  <si>
    <t>02104</t>
  </si>
  <si>
    <t>02105</t>
  </si>
  <si>
    <t>02106</t>
  </si>
  <si>
    <t>02107</t>
  </si>
  <si>
    <t>02108</t>
  </si>
  <si>
    <t>02109</t>
  </si>
  <si>
    <t>02110</t>
  </si>
  <si>
    <t>02111</t>
  </si>
  <si>
    <t>02112</t>
  </si>
  <si>
    <t>02113</t>
  </si>
  <si>
    <t>02114</t>
  </si>
  <si>
    <t>02115</t>
  </si>
  <si>
    <t>02116</t>
  </si>
  <si>
    <t>02117</t>
  </si>
  <si>
    <t>02118</t>
  </si>
  <si>
    <t>02119</t>
  </si>
  <si>
    <t>02120</t>
  </si>
  <si>
    <t>02121</t>
  </si>
  <si>
    <t>口唇、口腔及び咽頭</t>
  </si>
  <si>
    <t>食道</t>
  </si>
  <si>
    <t>胃</t>
  </si>
  <si>
    <t>結腸</t>
  </si>
  <si>
    <t>直腸Ｓ状結腸移行部及び直腸</t>
    <phoneticPr fontId="3"/>
  </si>
  <si>
    <t>肝及び
肝内胆管</t>
    <phoneticPr fontId="3"/>
  </si>
  <si>
    <t>膵</t>
  </si>
  <si>
    <t>喉頭</t>
  </si>
  <si>
    <t>気管、気管支及び肺</t>
  </si>
  <si>
    <t>皮膚</t>
  </si>
  <si>
    <t>乳房</t>
  </si>
  <si>
    <t>子宮</t>
  </si>
  <si>
    <t>卵巣</t>
  </si>
  <si>
    <t>前立腺</t>
  </si>
  <si>
    <t>膀胱</t>
  </si>
  <si>
    <t>中枢神経系</t>
  </si>
  <si>
    <t>悪性リンパ腫</t>
  </si>
  <si>
    <t>白血病</t>
  </si>
  <si>
    <t>その他のリンパ組織、造血組織及び関連組織</t>
  </si>
  <si>
    <t>その他</t>
  </si>
  <si>
    <t>第１１表　心疾患死亡数（性・年齢階級別）</t>
    <phoneticPr fontId="3"/>
  </si>
  <si>
    <t>第１２－１表　心疾患死亡数（性・病類別）</t>
    <phoneticPr fontId="3"/>
  </si>
  <si>
    <t>09201</t>
  </si>
  <si>
    <t>09202</t>
  </si>
  <si>
    <t>09203</t>
  </si>
  <si>
    <t>09204</t>
  </si>
  <si>
    <t>09205</t>
  </si>
  <si>
    <t>09206</t>
  </si>
  <si>
    <t>09207</t>
  </si>
  <si>
    <t>09208</t>
  </si>
  <si>
    <t>慢性リウマチ性心疾患</t>
  </si>
  <si>
    <t>急性心筋梗塞</t>
  </si>
  <si>
    <t>その他の虚血性心疾患</t>
  </si>
  <si>
    <t>慢性非リウマチ性心内膜疾患</t>
  </si>
  <si>
    <t>心筋症</t>
  </si>
  <si>
    <t>不整脈及び伝導障害</t>
  </si>
  <si>
    <t>心不全</t>
  </si>
  <si>
    <t>その他の心疾患</t>
  </si>
  <si>
    <t>第１２－２表　急性心筋梗塞死亡数（性・年齢階級別）</t>
    <rPh sb="7" eb="9">
      <t>キュウセイ</t>
    </rPh>
    <rPh sb="9" eb="11">
      <t>シンキン</t>
    </rPh>
    <rPh sb="11" eb="13">
      <t>コウソク</t>
    </rPh>
    <phoneticPr fontId="3"/>
  </si>
  <si>
    <t>第１２－３表　その他の虚血性心疾患死亡数（性・年齢階級別）</t>
    <rPh sb="9" eb="10">
      <t>タ</t>
    </rPh>
    <rPh sb="11" eb="13">
      <t>キョケツ</t>
    </rPh>
    <rPh sb="13" eb="14">
      <t>セイ</t>
    </rPh>
    <rPh sb="14" eb="17">
      <t>シンシッカン</t>
    </rPh>
    <rPh sb="17" eb="20">
      <t>シボウスウ</t>
    </rPh>
    <phoneticPr fontId="3"/>
  </si>
  <si>
    <t>第１３表　脳血管疾患死亡数（性・年齢階級別）</t>
    <phoneticPr fontId="3"/>
  </si>
  <si>
    <t>第１４－１表　脳血管疾患死亡数（性・病類別）</t>
    <phoneticPr fontId="3"/>
  </si>
  <si>
    <t>09301</t>
  </si>
  <si>
    <t>09302</t>
  </si>
  <si>
    <t>09303</t>
  </si>
  <si>
    <t>09304</t>
  </si>
  <si>
    <t>総数</t>
    <phoneticPr fontId="3"/>
  </si>
  <si>
    <t>脳内出血</t>
  </si>
  <si>
    <t>脳梗塞</t>
  </si>
  <si>
    <t>その他の
脳血管疾患</t>
    <phoneticPr fontId="3"/>
  </si>
  <si>
    <t>第１４－２表　くも膜下出血死亡数（性・年齢階級別）</t>
    <rPh sb="9" eb="11">
      <t>マクカ</t>
    </rPh>
    <rPh sb="11" eb="13">
      <t>シュッケツ</t>
    </rPh>
    <rPh sb="13" eb="16">
      <t>シボウスウ</t>
    </rPh>
    <rPh sb="17" eb="18">
      <t>セイ</t>
    </rPh>
    <phoneticPr fontId="3"/>
  </si>
  <si>
    <t>第１４－３表　脳内出血死亡数（性・年齢階級別）</t>
    <rPh sb="7" eb="9">
      <t>ノウナイ</t>
    </rPh>
    <rPh sb="9" eb="11">
      <t>シュッケツ</t>
    </rPh>
    <rPh sb="11" eb="14">
      <t>シボウスウ</t>
    </rPh>
    <phoneticPr fontId="3"/>
  </si>
  <si>
    <t>第１４－４表　脳梗塞死亡数（性・年齢階級別）</t>
    <rPh sb="7" eb="10">
      <t>ノウコウソク</t>
    </rPh>
    <phoneticPr fontId="3"/>
  </si>
  <si>
    <t>資料　人口動態統計確定数</t>
    <rPh sb="0" eb="2">
      <t>シリョウ</t>
    </rPh>
    <phoneticPr fontId="3"/>
  </si>
  <si>
    <t>第１５表　肺炎死亡数（性・年齢階級別）</t>
    <rPh sb="5" eb="7">
      <t>ハイエン</t>
    </rPh>
    <phoneticPr fontId="3"/>
  </si>
  <si>
    <t>第１６表　不慮の事故死亡数（性・年齢階級別）</t>
    <phoneticPr fontId="3"/>
  </si>
  <si>
    <t>85～89</t>
    <phoneticPr fontId="3"/>
  </si>
  <si>
    <t>90～94</t>
    <phoneticPr fontId="3"/>
  </si>
  <si>
    <t>95～99</t>
    <phoneticPr fontId="3"/>
  </si>
  <si>
    <t>100～</t>
    <phoneticPr fontId="3"/>
  </si>
  <si>
    <t>第１７表　自殺死亡数（性・年齢階級別）</t>
    <phoneticPr fontId="3"/>
  </si>
  <si>
    <t>全国</t>
    <phoneticPr fontId="2"/>
  </si>
  <si>
    <t>全道</t>
    <phoneticPr fontId="2"/>
  </si>
  <si>
    <t>帯広保健所</t>
    <rPh sb="0" eb="2">
      <t>オビヒロ</t>
    </rPh>
    <phoneticPr fontId="2"/>
  </si>
  <si>
    <t>資料</t>
    <phoneticPr fontId="7"/>
  </si>
  <si>
    <t>人口動態統計確定数</t>
    <phoneticPr fontId="7"/>
  </si>
  <si>
    <t xml:space="preserve">  </t>
    <phoneticPr fontId="7"/>
  </si>
  <si>
    <t>注１</t>
    <phoneticPr fontId="7"/>
  </si>
  <si>
    <t>　２</t>
    <phoneticPr fontId="7"/>
  </si>
  <si>
    <t>総数</t>
    <phoneticPr fontId="7"/>
  </si>
  <si>
    <t>総数</t>
    <rPh sb="0" eb="2">
      <t>ソウスウ</t>
    </rPh>
    <phoneticPr fontId="7"/>
  </si>
  <si>
    <t>0～4歳</t>
    <phoneticPr fontId="7"/>
  </si>
  <si>
    <t>5～9歳</t>
    <phoneticPr fontId="7"/>
  </si>
  <si>
    <t>10～14歳</t>
    <phoneticPr fontId="7"/>
  </si>
  <si>
    <t>15～19歳</t>
    <phoneticPr fontId="7"/>
  </si>
  <si>
    <t>20～24歳</t>
    <phoneticPr fontId="7"/>
  </si>
  <si>
    <t>25～29歳</t>
    <phoneticPr fontId="7"/>
  </si>
  <si>
    <t>30～34歳</t>
    <phoneticPr fontId="7"/>
  </si>
  <si>
    <t>35～39歳</t>
    <phoneticPr fontId="7"/>
  </si>
  <si>
    <t>40～44歳</t>
    <phoneticPr fontId="7"/>
  </si>
  <si>
    <t>45～49歳</t>
    <phoneticPr fontId="7"/>
  </si>
  <si>
    <t>50～54歳</t>
    <phoneticPr fontId="7"/>
  </si>
  <si>
    <t>55～59歳</t>
    <phoneticPr fontId="7"/>
  </si>
  <si>
    <t>60～64歳</t>
    <phoneticPr fontId="7"/>
  </si>
  <si>
    <t>65～69歳</t>
    <phoneticPr fontId="7"/>
  </si>
  <si>
    <t>70～74歳</t>
    <phoneticPr fontId="7"/>
  </si>
  <si>
    <t>75～79歳</t>
    <phoneticPr fontId="7"/>
  </si>
  <si>
    <t>80～84歳</t>
    <phoneticPr fontId="7"/>
  </si>
  <si>
    <t>85～89歳</t>
    <phoneticPr fontId="7"/>
  </si>
  <si>
    <t>90～94歳</t>
    <phoneticPr fontId="7"/>
  </si>
  <si>
    <t>95～99歳</t>
    <phoneticPr fontId="7"/>
  </si>
  <si>
    <t>-</t>
    <phoneticPr fontId="7"/>
  </si>
  <si>
    <t>行</t>
    <rPh sb="0" eb="1">
      <t>ギョウ</t>
    </rPh>
    <phoneticPr fontId="3"/>
  </si>
  <si>
    <t>総　数</t>
    <phoneticPr fontId="3"/>
  </si>
  <si>
    <t>4表</t>
    <rPh sb="1" eb="2">
      <t>ヒョウ</t>
    </rPh>
    <phoneticPr fontId="7"/>
  </si>
  <si>
    <t>5表</t>
    <rPh sb="1" eb="2">
      <t>ヒョウ</t>
    </rPh>
    <phoneticPr fontId="7"/>
  </si>
  <si>
    <t>出典</t>
    <rPh sb="0" eb="2">
      <t>シュッテン</t>
    </rPh>
    <phoneticPr fontId="7"/>
  </si>
  <si>
    <t>〃</t>
    <phoneticPr fontId="7"/>
  </si>
  <si>
    <t>くも膜下出血</t>
    <phoneticPr fontId="7"/>
  </si>
  <si>
    <t>胆のう及びその他の胆道</t>
    <phoneticPr fontId="3"/>
  </si>
  <si>
    <r>
      <t>交通事故</t>
    </r>
    <r>
      <rPr>
        <sz val="9"/>
        <rFont val="ＭＳ Ｐゴシック"/>
        <family val="3"/>
        <charset val="128"/>
      </rPr>
      <t>（再掲）</t>
    </r>
    <rPh sb="5" eb="6">
      <t>サイ</t>
    </rPh>
    <rPh sb="6" eb="7">
      <t>ケイ</t>
    </rPh>
    <phoneticPr fontId="3"/>
  </si>
  <si>
    <t>令和元年</t>
    <rPh sb="0" eb="2">
      <t>レイワ</t>
    </rPh>
    <rPh sb="2" eb="4">
      <t>ガンネン</t>
    </rPh>
    <phoneticPr fontId="3"/>
  </si>
  <si>
    <t xml:space="preserve">  令和元年
  推計人口</t>
    <rPh sb="2" eb="4">
      <t>レイワ</t>
    </rPh>
    <rPh sb="4" eb="6">
      <t>ガンネン</t>
    </rPh>
    <phoneticPr fontId="3"/>
  </si>
  <si>
    <t>人口には令和元年10月1日現在の推計日本人人口を用いた。</t>
    <rPh sb="4" eb="8">
      <t>レイワガンネン</t>
    </rPh>
    <phoneticPr fontId="3"/>
  </si>
  <si>
    <t>全国の「率」は令和元年推計日本人人口を用いて算出した。</t>
    <rPh sb="7" eb="11">
      <t>レイワガンネン</t>
    </rPh>
    <phoneticPr fontId="7"/>
  </si>
  <si>
    <t>令和元年10月１日推計日本人人口</t>
    <rPh sb="0" eb="4">
      <t>レイワガンネン</t>
    </rPh>
    <phoneticPr fontId="7"/>
  </si>
  <si>
    <t>令和２年1月1日住民基本台帳</t>
    <phoneticPr fontId="7"/>
  </si>
  <si>
    <t>令和元年人口</t>
    <rPh sb="0" eb="2">
      <t>レイワ</t>
    </rPh>
    <rPh sb="2" eb="4">
      <t>ガンネン</t>
    </rPh>
    <rPh sb="4" eb="6">
      <t>ジンコウ</t>
    </rPh>
    <phoneticPr fontId="7"/>
  </si>
  <si>
    <t>「率」（全国を除く。）は令和２年1月1日現在の住民基本台帳人口を用いて算出しているため、第４表「人口千対」と数値は一致しない。</t>
    <rPh sb="12" eb="14">
      <t>レイワ</t>
    </rPh>
    <rPh sb="15" eb="16">
      <t>ネン</t>
    </rPh>
    <phoneticPr fontId="7"/>
  </si>
  <si>
    <t xml:space="preserve">. </t>
  </si>
  <si>
    <t>-</t>
    <phoneticPr fontId="7"/>
  </si>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</sst>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quot;△ &quot;#,##0.0"/>
    <numFmt numFmtId="178" formatCode="#,##0.0;[Red]\-#,##0.0"/>
    <numFmt numFmtId="179" formatCode="#,##0;[Red]\-#,##0;\-"/>
  </numFmts>
  <fonts count="16"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18"/>
      <color indexed="56"/>
      <name val="ＭＳ Ｐゴシック"/>
      <family val="3"/>
      <charset val="128"/>
    </font>
    <font>
      <sz val="11"/>
      <name val="ＭＳ Ｐゴシック"/>
      <family val="3"/>
      <charset val="128"/>
    </font>
    <font>
      <sz val="6"/>
      <name val="ＭＳ Ｐゴシック"/>
      <family val="3"/>
      <charset val="128"/>
    </font>
    <font>
      <u/>
      <sz val="9"/>
      <color indexed="12"/>
      <name val="Arial"/>
      <family val="2"/>
    </font>
    <font>
      <sz val="10"/>
      <name val="ＭＳ Ｐゴシック"/>
      <family val="3"/>
      <charset val="128"/>
    </font>
    <font>
      <sz val="9"/>
      <name val="ＭＳ Ｐ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0"/>
      <color indexed="8"/>
      <name val="ＭＳ 明朝"/>
      <family val="1"/>
      <charset val="128"/>
    </font>
    <font>
      <u/>
      <sz val="1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right/>
      <top style="thin">
        <color indexed="64"/>
      </top>
      <bottom/>
      <diagonal/>
    </border>
    <border>
      <left style="thin">
        <color indexed="64"/>
      </left>
      <right style="thin">
        <color indexed="64"/>
      </right>
      <top style="thin">
        <color indexed="8"/>
      </top>
      <bottom/>
      <diagonal/>
    </border>
    <border>
      <left style="thin">
        <color indexed="8"/>
      </left>
      <right/>
      <top/>
      <bottom/>
      <diagonal/>
    </border>
    <border>
      <left/>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64"/>
      </top>
      <bottom/>
      <diagonal/>
    </border>
    <border>
      <left style="thin">
        <color indexed="8"/>
      </left>
      <right/>
      <top/>
      <bottom style="thin">
        <color indexed="64"/>
      </bottom>
      <diagonal/>
    </border>
    <border>
      <left/>
      <right style="thin">
        <color indexed="8"/>
      </right>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s>
  <cellStyleXfs count="10">
    <xf numFmtId="0" fontId="0" fillId="0" borderId="0">
      <alignment vertical="center"/>
    </xf>
    <xf numFmtId="0" fontId="8"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6" fillId="0" borderId="0">
      <alignment vertical="center"/>
    </xf>
    <xf numFmtId="0" fontId="6" fillId="0" borderId="0"/>
    <xf numFmtId="0" fontId="11" fillId="0" borderId="0">
      <alignment vertical="center"/>
    </xf>
    <xf numFmtId="0" fontId="6" fillId="0" borderId="0">
      <alignment vertical="center"/>
    </xf>
    <xf numFmtId="0" fontId="2" fillId="0" borderId="0"/>
  </cellStyleXfs>
  <cellXfs count="601">
    <xf numFmtId="0" fontId="0" fillId="0" borderId="0" xfId="0">
      <alignment vertical="center"/>
    </xf>
    <xf numFmtId="0" fontId="12" fillId="0" borderId="0" xfId="0" applyFont="1">
      <alignment vertical="center"/>
    </xf>
    <xf numFmtId="38" fontId="12" fillId="0" borderId="10" xfId="2" applyFont="1" applyBorder="1">
      <alignment vertical="center"/>
    </xf>
    <xf numFmtId="176" fontId="12" fillId="0" borderId="10" xfId="2" applyNumberFormat="1" applyFont="1" applyBorder="1" applyAlignment="1">
      <alignment horizontal="right" vertical="center"/>
    </xf>
    <xf numFmtId="176" fontId="12" fillId="0" borderId="11" xfId="2" applyNumberFormat="1" applyFont="1" applyBorder="1" applyAlignment="1">
      <alignment horizontal="right" vertical="center"/>
    </xf>
    <xf numFmtId="177" fontId="12" fillId="0" borderId="12" xfId="2" applyNumberFormat="1" applyFont="1" applyFill="1" applyBorder="1" applyAlignment="1">
      <alignment horizontal="right" vertical="center"/>
    </xf>
    <xf numFmtId="177" fontId="12" fillId="0" borderId="12" xfId="2" applyNumberFormat="1" applyFont="1" applyBorder="1" applyAlignment="1">
      <alignment horizontal="right" vertical="center"/>
    </xf>
    <xf numFmtId="0" fontId="13" fillId="0" borderId="0" xfId="0" applyFont="1" applyAlignment="1">
      <alignment horizontal="right" vertical="center"/>
    </xf>
    <xf numFmtId="0" fontId="13" fillId="0" borderId="0" xfId="0" applyFont="1">
      <alignment vertical="center"/>
    </xf>
    <xf numFmtId="0" fontId="13" fillId="0" borderId="0" xfId="0" applyFont="1" applyAlignment="1">
      <alignment vertical="center"/>
    </xf>
    <xf numFmtId="0" fontId="12" fillId="0" borderId="0" xfId="0" applyFont="1" applyFill="1">
      <alignment vertical="center"/>
    </xf>
    <xf numFmtId="38" fontId="13" fillId="0" borderId="13" xfId="2" applyFont="1" applyFill="1" applyBorder="1" applyAlignment="1">
      <alignment horizontal="center" vertical="center" wrapText="1"/>
    </xf>
    <xf numFmtId="38" fontId="13" fillId="0" borderId="14" xfId="2" applyFont="1" applyFill="1" applyBorder="1" applyAlignment="1">
      <alignment horizontal="center" vertical="center" wrapText="1"/>
    </xf>
    <xf numFmtId="38" fontId="13" fillId="0" borderId="15" xfId="2" applyFont="1" applyFill="1" applyBorder="1" applyAlignment="1">
      <alignment horizontal="center" vertical="center" wrapText="1"/>
    </xf>
    <xf numFmtId="38" fontId="13" fillId="0" borderId="16" xfId="2" applyFont="1" applyFill="1" applyBorder="1" applyAlignment="1">
      <alignment horizontal="center" vertical="center" wrapText="1"/>
    </xf>
    <xf numFmtId="176" fontId="12" fillId="0" borderId="11" xfId="2" applyNumberFormat="1" applyFont="1" applyFill="1" applyBorder="1" applyAlignment="1">
      <alignment horizontal="right" vertical="center"/>
    </xf>
    <xf numFmtId="176" fontId="12" fillId="3" borderId="11" xfId="2" applyNumberFormat="1" applyFont="1" applyFill="1" applyBorder="1" applyAlignment="1">
      <alignment horizontal="right" vertical="center"/>
    </xf>
    <xf numFmtId="177" fontId="12" fillId="3" borderId="12" xfId="2" applyNumberFormat="1" applyFont="1" applyFill="1" applyBorder="1" applyAlignment="1">
      <alignment horizontal="right" vertical="center"/>
    </xf>
    <xf numFmtId="38" fontId="6" fillId="0" borderId="0" xfId="3" applyFont="1" applyFill="1" applyAlignment="1">
      <alignment vertical="center"/>
    </xf>
    <xf numFmtId="38" fontId="6" fillId="0" borderId="1" xfId="3" applyNumberFormat="1" applyFont="1" applyFill="1" applyBorder="1" applyAlignment="1">
      <alignment horizontal="right" vertical="center"/>
    </xf>
    <xf numFmtId="38" fontId="6" fillId="0" borderId="2" xfId="3" applyNumberFormat="1" applyFont="1" applyFill="1" applyBorder="1" applyAlignment="1">
      <alignment horizontal="right" vertical="center"/>
    </xf>
    <xf numFmtId="38" fontId="6" fillId="0" borderId="3" xfId="3" applyNumberFormat="1" applyFont="1" applyFill="1" applyBorder="1" applyAlignment="1">
      <alignment horizontal="center" vertical="center"/>
    </xf>
    <xf numFmtId="38" fontId="6" fillId="0" borderId="3" xfId="3" applyNumberFormat="1" applyFont="1" applyFill="1" applyBorder="1" applyAlignment="1">
      <alignment horizontal="right" vertical="center"/>
    </xf>
    <xf numFmtId="38" fontId="6" fillId="0" borderId="1" xfId="3" applyNumberFormat="1" applyFont="1" applyFill="1" applyBorder="1" applyAlignment="1">
      <alignment horizontal="center" vertical="center"/>
    </xf>
    <xf numFmtId="38" fontId="6" fillId="0" borderId="2" xfId="3" applyNumberFormat="1" applyFont="1" applyFill="1" applyBorder="1" applyAlignment="1">
      <alignment horizontal="center" vertical="center"/>
    </xf>
    <xf numFmtId="38" fontId="6" fillId="0" borderId="0" xfId="3" applyFont="1" applyFill="1" applyAlignment="1">
      <alignment horizontal="left" vertical="center"/>
    </xf>
    <xf numFmtId="38" fontId="6" fillId="0" borderId="0" xfId="3" applyFont="1" applyFill="1" applyAlignment="1">
      <alignment horizontal="right" vertical="center"/>
    </xf>
    <xf numFmtId="176" fontId="9" fillId="3" borderId="9" xfId="0" applyNumberFormat="1" applyFont="1" applyFill="1" applyBorder="1" applyAlignment="1">
      <alignment horizontal="center" vertical="center"/>
    </xf>
    <xf numFmtId="38" fontId="6" fillId="3" borderId="3" xfId="3" applyNumberFormat="1" applyFont="1" applyFill="1" applyBorder="1" applyAlignment="1">
      <alignment horizontal="right" vertical="center"/>
    </xf>
    <xf numFmtId="38" fontId="6" fillId="2" borderId="0" xfId="3" applyFont="1" applyFill="1" applyAlignment="1">
      <alignment vertical="center"/>
    </xf>
    <xf numFmtId="40" fontId="6" fillId="0" borderId="0" xfId="3" applyNumberFormat="1" applyFont="1" applyFill="1" applyBorder="1" applyAlignment="1">
      <alignment horizontal="right" vertical="center"/>
    </xf>
    <xf numFmtId="38" fontId="6" fillId="0" borderId="17" xfId="3" applyFont="1" applyFill="1" applyBorder="1" applyAlignment="1">
      <alignment vertical="center"/>
    </xf>
    <xf numFmtId="38" fontId="6" fillId="0" borderId="0" xfId="3" applyFont="1" applyFill="1" applyBorder="1" applyAlignment="1">
      <alignment vertical="center"/>
    </xf>
    <xf numFmtId="38" fontId="6" fillId="0" borderId="0" xfId="3" applyFont="1" applyFill="1" applyBorder="1" applyAlignment="1">
      <alignment vertical="center" wrapText="1"/>
    </xf>
    <xf numFmtId="38" fontId="6" fillId="0" borderId="0" xfId="3" applyFont="1" applyFill="1" applyBorder="1" applyAlignment="1">
      <alignment horizontal="center" vertical="center" wrapText="1"/>
    </xf>
    <xf numFmtId="38" fontId="6" fillId="0" borderId="0" xfId="3" applyFont="1" applyFill="1" applyAlignment="1">
      <alignment vertical="center" wrapText="1"/>
    </xf>
    <xf numFmtId="176" fontId="9" fillId="0" borderId="0" xfId="0" applyNumberFormat="1" applyFont="1" applyFill="1" applyBorder="1" applyAlignment="1">
      <alignment horizontal="center" vertical="center"/>
    </xf>
    <xf numFmtId="38" fontId="6" fillId="0" borderId="0" xfId="3" applyNumberFormat="1" applyFont="1" applyFill="1" applyBorder="1" applyAlignment="1">
      <alignment horizontal="right" vertical="center"/>
    </xf>
    <xf numFmtId="38" fontId="6" fillId="3" borderId="10" xfId="3" applyFont="1" applyFill="1" applyBorder="1" applyAlignment="1" applyProtection="1">
      <alignment horizontal="right" vertical="center"/>
    </xf>
    <xf numFmtId="40" fontId="6" fillId="3" borderId="10" xfId="3" applyNumberFormat="1" applyFont="1" applyFill="1" applyBorder="1" applyAlignment="1">
      <alignment horizontal="right" vertical="center"/>
    </xf>
    <xf numFmtId="38" fontId="6" fillId="0" borderId="10" xfId="3" applyFont="1" applyFill="1" applyBorder="1" applyAlignment="1">
      <alignment horizontal="right" vertical="center"/>
    </xf>
    <xf numFmtId="38" fontId="6" fillId="0" borderId="0" xfId="3" applyNumberFormat="1" applyFont="1" applyFill="1" applyBorder="1" applyAlignment="1">
      <alignment horizontal="center" vertical="center"/>
    </xf>
    <xf numFmtId="49" fontId="9" fillId="0" borderId="0" xfId="3" applyNumberFormat="1" applyFont="1" applyFill="1" applyAlignment="1">
      <alignment horizontal="right" vertical="center"/>
    </xf>
    <xf numFmtId="38" fontId="9" fillId="0" borderId="0" xfId="3" applyFont="1" applyFill="1" applyAlignment="1">
      <alignment horizontal="left" vertical="center"/>
    </xf>
    <xf numFmtId="38" fontId="9" fillId="0" borderId="0" xfId="3" applyFont="1" applyFill="1" applyAlignment="1">
      <alignment vertical="center"/>
    </xf>
    <xf numFmtId="40" fontId="9" fillId="0" borderId="0" xfId="3" applyNumberFormat="1" applyFont="1" applyFill="1" applyAlignment="1">
      <alignment vertical="center"/>
    </xf>
    <xf numFmtId="38" fontId="9" fillId="0" borderId="0" xfId="3" applyFont="1" applyFill="1" applyAlignment="1">
      <alignment horizontal="right" vertical="center"/>
    </xf>
    <xf numFmtId="40" fontId="6" fillId="0" borderId="0" xfId="3" applyNumberFormat="1" applyFont="1" applyFill="1" applyAlignment="1">
      <alignment vertical="center"/>
    </xf>
    <xf numFmtId="38" fontId="10" fillId="0" borderId="0" xfId="3" applyFont="1" applyFill="1" applyAlignment="1">
      <alignment horizontal="right" vertical="center"/>
    </xf>
    <xf numFmtId="0" fontId="6" fillId="0" borderId="0" xfId="6" applyFont="1" applyFill="1" applyAlignment="1">
      <alignment horizontal="right" vertical="center"/>
    </xf>
    <xf numFmtId="38" fontId="6" fillId="0" borderId="0" xfId="3" applyFont="1" applyFill="1" applyBorder="1" applyAlignment="1" applyProtection="1">
      <alignment horizontal="center" vertical="center"/>
    </xf>
    <xf numFmtId="38" fontId="6" fillId="0" borderId="0" xfId="3" applyFont="1" applyFill="1" applyBorder="1" applyAlignment="1" applyProtection="1">
      <alignment vertical="center"/>
    </xf>
    <xf numFmtId="38" fontId="6" fillId="2" borderId="1" xfId="3" applyNumberFormat="1" applyFont="1" applyFill="1" applyBorder="1" applyAlignment="1">
      <alignment horizontal="right" vertical="center"/>
    </xf>
    <xf numFmtId="38" fontId="6" fillId="2" borderId="2" xfId="3" applyNumberFormat="1" applyFont="1" applyFill="1" applyBorder="1" applyAlignment="1">
      <alignment horizontal="right" vertical="center"/>
    </xf>
    <xf numFmtId="38" fontId="6" fillId="0" borderId="4" xfId="3" applyNumberFormat="1" applyFont="1" applyFill="1" applyBorder="1" applyAlignment="1">
      <alignment horizontal="right" vertical="center"/>
    </xf>
    <xf numFmtId="38" fontId="6" fillId="0" borderId="5" xfId="3" applyNumberFormat="1" applyFont="1" applyFill="1" applyBorder="1" applyAlignment="1">
      <alignment horizontal="right" vertical="center"/>
    </xf>
    <xf numFmtId="38" fontId="6" fillId="0" borderId="6" xfId="3" applyNumberFormat="1" applyFont="1" applyFill="1" applyBorder="1" applyAlignment="1">
      <alignment horizontal="right" vertical="center"/>
    </xf>
    <xf numFmtId="38" fontId="6" fillId="3" borderId="3" xfId="3" applyNumberFormat="1" applyFont="1" applyFill="1" applyBorder="1" applyAlignment="1">
      <alignment horizontal="center" vertical="center"/>
    </xf>
    <xf numFmtId="38" fontId="6" fillId="3" borderId="4" xfId="3" applyNumberFormat="1" applyFont="1" applyFill="1" applyBorder="1" applyAlignment="1">
      <alignment horizontal="right" vertical="center"/>
    </xf>
    <xf numFmtId="38" fontId="6" fillId="0" borderId="0" xfId="3" applyFont="1" applyFill="1"/>
    <xf numFmtId="38" fontId="6" fillId="0" borderId="18" xfId="3" applyNumberFormat="1" applyFont="1" applyFill="1" applyBorder="1" applyAlignment="1">
      <alignment horizontal="center" vertical="center"/>
    </xf>
    <xf numFmtId="38" fontId="6" fillId="0" borderId="18" xfId="2" applyFont="1" applyFill="1" applyBorder="1" applyAlignment="1">
      <alignment horizontal="right" vertical="center"/>
    </xf>
    <xf numFmtId="38" fontId="6" fillId="0" borderId="19" xfId="3" applyNumberFormat="1" applyFont="1" applyFill="1" applyBorder="1" applyAlignment="1">
      <alignment horizontal="center" vertical="center"/>
    </xf>
    <xf numFmtId="38" fontId="6" fillId="0" borderId="19" xfId="2" applyFont="1" applyFill="1" applyBorder="1" applyAlignment="1">
      <alignment horizontal="right" vertical="center"/>
    </xf>
    <xf numFmtId="38" fontId="6" fillId="0" borderId="20" xfId="3" applyNumberFormat="1" applyFont="1" applyFill="1" applyBorder="1" applyAlignment="1">
      <alignment horizontal="center" vertical="center"/>
    </xf>
    <xf numFmtId="38" fontId="6" fillId="0" borderId="20" xfId="2" applyFont="1" applyFill="1" applyBorder="1" applyAlignment="1">
      <alignment horizontal="right" vertical="center"/>
    </xf>
    <xf numFmtId="38" fontId="6" fillId="0" borderId="0" xfId="3" applyFont="1" applyFill="1" applyAlignment="1">
      <alignment horizontal="left"/>
    </xf>
    <xf numFmtId="0" fontId="12" fillId="0" borderId="0" xfId="7" applyFont="1">
      <alignment vertical="center"/>
    </xf>
    <xf numFmtId="38" fontId="6" fillId="3" borderId="10" xfId="2" applyFont="1" applyFill="1" applyBorder="1" applyAlignment="1">
      <alignment horizontal="right" vertical="center"/>
    </xf>
    <xf numFmtId="0" fontId="6" fillId="0" borderId="0" xfId="6" applyFont="1" applyFill="1" applyAlignment="1">
      <alignment vertical="center"/>
    </xf>
    <xf numFmtId="38" fontId="6" fillId="0" borderId="1" xfId="3" applyFont="1" applyFill="1" applyBorder="1" applyAlignment="1">
      <alignment horizontal="center" vertical="center"/>
    </xf>
    <xf numFmtId="38" fontId="6" fillId="0" borderId="1" xfId="3" applyFont="1" applyFill="1" applyBorder="1" applyAlignment="1">
      <alignment horizontal="right" vertical="center"/>
    </xf>
    <xf numFmtId="38" fontId="6" fillId="0" borderId="2" xfId="3" applyFont="1" applyFill="1" applyBorder="1" applyAlignment="1">
      <alignment horizontal="center" vertical="center"/>
    </xf>
    <xf numFmtId="38" fontId="6" fillId="0" borderId="2" xfId="3" applyFont="1" applyFill="1" applyBorder="1" applyAlignment="1">
      <alignment horizontal="right" vertical="center"/>
    </xf>
    <xf numFmtId="38" fontId="6" fillId="3" borderId="3" xfId="3" applyFont="1" applyFill="1" applyBorder="1" applyAlignment="1">
      <alignment horizontal="center" vertical="center"/>
    </xf>
    <xf numFmtId="38" fontId="6" fillId="3" borderId="3" xfId="3" applyFont="1" applyFill="1" applyBorder="1" applyAlignment="1">
      <alignment horizontal="right" vertical="center"/>
    </xf>
    <xf numFmtId="38" fontId="6" fillId="0" borderId="3" xfId="3" applyFont="1" applyFill="1" applyBorder="1" applyAlignment="1">
      <alignment horizontal="center" vertical="center"/>
    </xf>
    <xf numFmtId="38" fontId="6" fillId="0" borderId="3" xfId="3" applyFont="1" applyFill="1" applyBorder="1" applyAlignment="1">
      <alignment horizontal="right" vertical="center"/>
    </xf>
    <xf numFmtId="38" fontId="6" fillId="0" borderId="0" xfId="3" applyFont="1" applyFill="1" applyBorder="1" applyAlignment="1">
      <alignment horizontal="left" vertical="center"/>
    </xf>
    <xf numFmtId="38" fontId="6" fillId="0" borderId="0" xfId="3" applyFont="1" applyFill="1" applyBorder="1" applyAlignment="1">
      <alignment horizontal="center" vertical="center"/>
    </xf>
    <xf numFmtId="178" fontId="6" fillId="0" borderId="0" xfId="3" applyNumberFormat="1" applyFont="1" applyFill="1" applyBorder="1" applyAlignment="1">
      <alignment horizontal="right" vertical="center"/>
    </xf>
    <xf numFmtId="0" fontId="6" fillId="0" borderId="0" xfId="8" applyFont="1" applyFill="1" applyAlignment="1">
      <alignment vertical="center"/>
    </xf>
    <xf numFmtId="0" fontId="6" fillId="0" borderId="0" xfId="6" applyNumberFormat="1" applyFont="1" applyFill="1" applyAlignment="1">
      <alignment horizontal="left" vertical="center"/>
    </xf>
    <xf numFmtId="0" fontId="6" fillId="0" borderId="0" xfId="6" applyNumberFormat="1" applyFont="1" applyFill="1" applyAlignment="1">
      <alignment horizontal="center" vertical="center"/>
    </xf>
    <xf numFmtId="0" fontId="6" fillId="0" borderId="0" xfId="6" applyNumberFormat="1" applyFont="1" applyFill="1" applyAlignment="1">
      <alignment vertical="center"/>
    </xf>
    <xf numFmtId="0" fontId="10" fillId="0" borderId="0" xfId="6" applyFont="1" applyFill="1" applyAlignment="1">
      <alignment horizontal="left" vertical="center"/>
    </xf>
    <xf numFmtId="0" fontId="10" fillId="0" borderId="0" xfId="6" applyFont="1" applyFill="1" applyAlignment="1">
      <alignment horizontal="center" vertical="center"/>
    </xf>
    <xf numFmtId="0" fontId="10" fillId="0" borderId="0" xfId="6" applyFont="1" applyFill="1" applyAlignment="1">
      <alignment vertical="center"/>
    </xf>
    <xf numFmtId="178" fontId="6" fillId="0" borderId="0" xfId="3" applyNumberFormat="1" applyFont="1" applyFill="1" applyAlignment="1">
      <alignment horizontal="left" vertical="center"/>
    </xf>
    <xf numFmtId="178" fontId="6" fillId="0" borderId="0" xfId="3" applyNumberFormat="1" applyFont="1" applyFill="1" applyAlignment="1">
      <alignment horizontal="center" vertical="center"/>
    </xf>
    <xf numFmtId="38" fontId="6" fillId="0" borderId="0" xfId="3" applyNumberFormat="1" applyFont="1" applyFill="1" applyAlignment="1">
      <alignment horizontal="right" vertical="center"/>
    </xf>
    <xf numFmtId="38" fontId="6" fillId="0" borderId="0" xfId="3" applyNumberFormat="1" applyFont="1" applyFill="1" applyAlignment="1">
      <alignment horizontal="right" vertical="top" textRotation="255"/>
    </xf>
    <xf numFmtId="178" fontId="6" fillId="0" borderId="0" xfId="3" applyNumberFormat="1" applyFont="1" applyFill="1" applyBorder="1" applyAlignment="1">
      <alignment horizontal="left" vertical="center"/>
    </xf>
    <xf numFmtId="178" fontId="6" fillId="0" borderId="0" xfId="3" applyNumberFormat="1" applyFont="1" applyFill="1" applyBorder="1" applyAlignment="1">
      <alignment horizontal="center" vertical="center"/>
    </xf>
    <xf numFmtId="178" fontId="10" fillId="0" borderId="0" xfId="3" applyNumberFormat="1" applyFont="1" applyFill="1" applyAlignment="1">
      <alignment horizontal="left" vertical="center"/>
    </xf>
    <xf numFmtId="178" fontId="10" fillId="0" borderId="0" xfId="3" applyNumberFormat="1" applyFont="1" applyFill="1" applyAlignment="1">
      <alignment horizontal="center" vertical="center"/>
    </xf>
    <xf numFmtId="38" fontId="10" fillId="0" borderId="0" xfId="3" applyNumberFormat="1" applyFont="1" applyFill="1" applyAlignment="1">
      <alignment horizontal="right" vertical="center"/>
    </xf>
    <xf numFmtId="38" fontId="6" fillId="0" borderId="0" xfId="3" applyFont="1" applyFill="1" applyBorder="1" applyAlignment="1">
      <alignment horizontal="right" vertical="center"/>
    </xf>
    <xf numFmtId="38" fontId="6" fillId="0" borderId="0" xfId="3" applyFont="1" applyFill="1" applyAlignment="1">
      <alignment horizontal="center" vertical="center"/>
    </xf>
    <xf numFmtId="38" fontId="10" fillId="0" borderId="0" xfId="3" applyFont="1" applyFill="1" applyAlignment="1">
      <alignment horizontal="left" vertical="center"/>
    </xf>
    <xf numFmtId="38" fontId="10" fillId="0" borderId="0" xfId="3" applyFont="1" applyFill="1" applyAlignment="1">
      <alignment horizontal="center" vertical="center"/>
    </xf>
    <xf numFmtId="0" fontId="6" fillId="0" borderId="10" xfId="6" applyNumberFormat="1" applyFont="1" applyFill="1" applyBorder="1" applyAlignment="1">
      <alignment horizontal="left" vertical="center"/>
    </xf>
    <xf numFmtId="0" fontId="6" fillId="0" borderId="21" xfId="6" applyNumberFormat="1" applyFont="1" applyFill="1" applyBorder="1" applyAlignment="1">
      <alignment horizontal="center" vertical="center"/>
    </xf>
    <xf numFmtId="0" fontId="6" fillId="0" borderId="10" xfId="6" applyNumberFormat="1" applyFont="1" applyFill="1" applyBorder="1" applyAlignment="1">
      <alignment horizontal="center" vertical="center"/>
    </xf>
    <xf numFmtId="0" fontId="10" fillId="0" borderId="0" xfId="6" applyNumberFormat="1" applyFont="1" applyFill="1" applyAlignment="1">
      <alignment horizontal="left" vertical="center"/>
    </xf>
    <xf numFmtId="0" fontId="10" fillId="0" borderId="0" xfId="6" applyNumberFormat="1" applyFont="1" applyFill="1" applyAlignment="1">
      <alignment horizontal="center" vertical="center"/>
    </xf>
    <xf numFmtId="0" fontId="10" fillId="0" borderId="0" xfId="6" applyNumberFormat="1" applyFont="1" applyFill="1" applyAlignment="1">
      <alignment vertical="center"/>
    </xf>
    <xf numFmtId="0" fontId="6" fillId="0" borderId="22" xfId="6" applyNumberFormat="1" applyFont="1" applyFill="1" applyBorder="1" applyAlignment="1">
      <alignment horizontal="center" vertical="center"/>
    </xf>
    <xf numFmtId="0" fontId="6" fillId="0" borderId="23" xfId="6" applyNumberFormat="1" applyFont="1" applyFill="1" applyBorder="1" applyAlignment="1">
      <alignment horizontal="center" vertical="center"/>
    </xf>
    <xf numFmtId="38" fontId="6" fillId="2" borderId="3" xfId="3" applyFont="1" applyFill="1" applyBorder="1" applyAlignment="1">
      <alignment horizontal="center" vertical="center"/>
    </xf>
    <xf numFmtId="38" fontId="6" fillId="2" borderId="3" xfId="3" applyNumberFormat="1" applyFont="1" applyFill="1" applyBorder="1" applyAlignment="1">
      <alignment horizontal="right" vertical="center"/>
    </xf>
    <xf numFmtId="38" fontId="6" fillId="2" borderId="1" xfId="3" applyFont="1" applyFill="1" applyBorder="1" applyAlignment="1">
      <alignment horizontal="center" vertical="center"/>
    </xf>
    <xf numFmtId="38" fontId="6" fillId="2" borderId="2" xfId="3" applyFont="1" applyFill="1" applyBorder="1" applyAlignment="1">
      <alignment horizontal="center" vertical="center"/>
    </xf>
    <xf numFmtId="38" fontId="6" fillId="2" borderId="0" xfId="3" applyFont="1" applyFill="1" applyBorder="1" applyAlignment="1">
      <alignment horizontal="left" vertical="center"/>
    </xf>
    <xf numFmtId="38" fontId="6" fillId="2" borderId="0" xfId="3" applyFont="1" applyFill="1" applyBorder="1" applyAlignment="1">
      <alignment horizontal="center" vertical="center"/>
    </xf>
    <xf numFmtId="38" fontId="6" fillId="2" borderId="0" xfId="3" applyNumberFormat="1" applyFont="1" applyFill="1" applyBorder="1" applyAlignment="1">
      <alignment horizontal="right" vertical="center"/>
    </xf>
    <xf numFmtId="178" fontId="6" fillId="2" borderId="0" xfId="3" applyNumberFormat="1" applyFont="1" applyFill="1" applyBorder="1" applyAlignment="1">
      <alignment horizontal="right" vertical="center"/>
    </xf>
    <xf numFmtId="0" fontId="10" fillId="2" borderId="0" xfId="6" applyNumberFormat="1" applyFont="1" applyFill="1" applyAlignment="1">
      <alignment horizontal="left" vertical="center"/>
    </xf>
    <xf numFmtId="0" fontId="10" fillId="2" borderId="0" xfId="6" applyNumberFormat="1" applyFont="1" applyFill="1" applyAlignment="1">
      <alignment horizontal="center" vertical="center"/>
    </xf>
    <xf numFmtId="0" fontId="10" fillId="2" borderId="0" xfId="6" applyNumberFormat="1" applyFont="1" applyFill="1" applyAlignment="1">
      <alignment vertical="center"/>
    </xf>
    <xf numFmtId="178" fontId="6" fillId="0" borderId="21" xfId="3" applyNumberFormat="1" applyFont="1" applyFill="1" applyBorder="1" applyAlignment="1">
      <alignment horizontal="left" vertical="center"/>
    </xf>
    <xf numFmtId="178" fontId="6" fillId="0" borderId="22" xfId="3" applyNumberFormat="1" applyFont="1" applyFill="1" applyBorder="1" applyAlignment="1">
      <alignment horizontal="center" vertical="center"/>
    </xf>
    <xf numFmtId="38" fontId="6" fillId="0" borderId="22" xfId="3" applyNumberFormat="1" applyFont="1" applyFill="1" applyBorder="1" applyAlignment="1">
      <alignment horizontal="center" vertical="center"/>
    </xf>
    <xf numFmtId="38" fontId="6" fillId="0" borderId="10" xfId="3" applyNumberFormat="1" applyFont="1" applyFill="1" applyBorder="1" applyAlignment="1">
      <alignment horizontal="center" vertical="center"/>
    </xf>
    <xf numFmtId="178" fontId="6" fillId="0" borderId="3" xfId="3" applyNumberFormat="1" applyFont="1" applyFill="1" applyBorder="1" applyAlignment="1">
      <alignment horizontal="center" vertical="center"/>
    </xf>
    <xf numFmtId="0" fontId="6" fillId="0" borderId="9" xfId="6" applyNumberFormat="1" applyFont="1" applyFill="1" applyBorder="1" applyAlignment="1">
      <alignment horizontal="center" vertical="center"/>
    </xf>
    <xf numFmtId="0" fontId="6" fillId="0" borderId="24" xfId="6" applyNumberFormat="1" applyFont="1" applyFill="1" applyBorder="1" applyAlignment="1">
      <alignment horizontal="center" vertical="center"/>
    </xf>
    <xf numFmtId="0" fontId="6" fillId="0" borderId="3" xfId="6" applyNumberFormat="1" applyFont="1" applyFill="1" applyBorder="1" applyAlignment="1">
      <alignment horizontal="center" vertical="center"/>
    </xf>
    <xf numFmtId="0" fontId="6" fillId="0" borderId="4" xfId="6" applyNumberFormat="1" applyFont="1" applyFill="1" applyBorder="1" applyAlignment="1">
      <alignment horizontal="center" vertical="center"/>
    </xf>
    <xf numFmtId="0" fontId="6" fillId="0" borderId="8" xfId="6" applyNumberFormat="1" applyFont="1" applyFill="1" applyBorder="1" applyAlignment="1">
      <alignment horizontal="center" vertical="center"/>
    </xf>
    <xf numFmtId="0" fontId="6" fillId="0" borderId="17" xfId="6" applyNumberFormat="1" applyFont="1" applyFill="1" applyBorder="1" applyAlignment="1">
      <alignment horizontal="center" vertical="center"/>
    </xf>
    <xf numFmtId="0" fontId="9" fillId="0" borderId="6" xfId="6" applyNumberFormat="1" applyFont="1" applyFill="1" applyBorder="1" applyAlignment="1">
      <alignment horizontal="center" vertical="center"/>
    </xf>
    <xf numFmtId="0" fontId="9" fillId="0" borderId="2" xfId="6" applyNumberFormat="1" applyFont="1" applyFill="1" applyBorder="1" applyAlignment="1">
      <alignment horizontal="center" vertical="center"/>
    </xf>
    <xf numFmtId="0" fontId="9" fillId="0" borderId="2" xfId="6" applyNumberFormat="1" applyFont="1" applyFill="1" applyBorder="1" applyAlignment="1">
      <alignment horizontal="center" vertical="center" wrapText="1"/>
    </xf>
    <xf numFmtId="178" fontId="6" fillId="0" borderId="21" xfId="3" applyNumberFormat="1" applyFont="1" applyFill="1" applyBorder="1" applyAlignment="1">
      <alignment horizontal="center" vertical="top" textRotation="255"/>
    </xf>
    <xf numFmtId="178" fontId="6" fillId="0" borderId="22" xfId="3" applyNumberFormat="1" applyFont="1" applyFill="1" applyBorder="1" applyAlignment="1">
      <alignment horizontal="center" vertical="top" textRotation="255"/>
    </xf>
    <xf numFmtId="38" fontId="6" fillId="0" borderId="10" xfId="3" applyNumberFormat="1" applyFont="1" applyFill="1" applyBorder="1" applyAlignment="1">
      <alignment horizontal="center" vertical="top"/>
    </xf>
    <xf numFmtId="0" fontId="6" fillId="0" borderId="0" xfId="6" applyNumberFormat="1" applyFont="1" applyFill="1" applyBorder="1" applyAlignment="1">
      <alignment horizontal="center" vertical="center"/>
    </xf>
    <xf numFmtId="0" fontId="6" fillId="0" borderId="17" xfId="6" applyNumberFormat="1" applyFont="1" applyFill="1" applyBorder="1" applyAlignment="1">
      <alignment vertical="center"/>
    </xf>
    <xf numFmtId="0" fontId="9" fillId="0" borderId="10" xfId="6" applyNumberFormat="1" applyFont="1" applyFill="1" applyBorder="1" applyAlignment="1">
      <alignment horizontal="center" vertical="center"/>
    </xf>
    <xf numFmtId="0" fontId="9" fillId="0" borderId="22" xfId="6" applyNumberFormat="1" applyFont="1" applyFill="1" applyBorder="1" applyAlignment="1">
      <alignment horizontal="center" vertical="center" wrapText="1"/>
    </xf>
    <xf numFmtId="0" fontId="9" fillId="0" borderId="10" xfId="6" applyNumberFormat="1" applyFont="1" applyFill="1" applyBorder="1" applyAlignment="1">
      <alignment horizontal="center" vertical="center" wrapText="1"/>
    </xf>
    <xf numFmtId="0" fontId="6" fillId="0" borderId="0" xfId="6" applyFont="1" applyFill="1" applyAlignment="1">
      <alignment horizontal="center" vertical="center"/>
    </xf>
    <xf numFmtId="38" fontId="6" fillId="0" borderId="3" xfId="3" applyFont="1" applyFill="1" applyBorder="1" applyAlignment="1">
      <alignment horizontal="left" vertical="center"/>
    </xf>
    <xf numFmtId="38" fontId="6" fillId="0" borderId="0" xfId="3" applyNumberFormat="1" applyFont="1" applyFill="1" applyAlignment="1">
      <alignment horizontal="right"/>
    </xf>
    <xf numFmtId="178" fontId="6" fillId="0" borderId="1" xfId="3" applyNumberFormat="1" applyFont="1" applyFill="1" applyBorder="1" applyAlignment="1">
      <alignment horizontal="center"/>
    </xf>
    <xf numFmtId="38" fontId="6" fillId="0" borderId="0" xfId="3" applyNumberFormat="1" applyFont="1" applyFill="1" applyBorder="1" applyAlignment="1">
      <alignment horizontal="right"/>
    </xf>
    <xf numFmtId="178" fontId="10" fillId="0" borderId="0" xfId="3" applyNumberFormat="1" applyFont="1" applyFill="1" applyAlignment="1">
      <alignment horizontal="left"/>
    </xf>
    <xf numFmtId="178" fontId="10" fillId="0" borderId="0" xfId="3" applyNumberFormat="1" applyFont="1" applyFill="1" applyAlignment="1">
      <alignment horizontal="center"/>
    </xf>
    <xf numFmtId="38" fontId="10" fillId="0" borderId="0" xfId="3" applyNumberFormat="1" applyFont="1" applyFill="1" applyAlignment="1">
      <alignment horizontal="right"/>
    </xf>
    <xf numFmtId="178" fontId="6" fillId="0" borderId="0" xfId="3" applyNumberFormat="1" applyFont="1" applyFill="1" applyAlignment="1">
      <alignment horizontal="center"/>
    </xf>
    <xf numFmtId="38" fontId="6" fillId="0" borderId="0" xfId="3" applyFont="1" applyFill="1" applyBorder="1" applyAlignment="1" applyProtection="1">
      <alignment horizontal="left" vertical="center"/>
    </xf>
    <xf numFmtId="38" fontId="6" fillId="0" borderId="0" xfId="3" applyFont="1" applyFill="1" applyBorder="1" applyAlignment="1" applyProtection="1">
      <alignment horizontal="left"/>
    </xf>
    <xf numFmtId="38" fontId="6" fillId="0" borderId="0" xfId="3" applyFont="1" applyFill="1" applyAlignment="1" applyProtection="1"/>
    <xf numFmtId="38" fontId="6" fillId="0" borderId="0" xfId="3" applyFont="1" applyFill="1" applyAlignment="1" applyProtection="1">
      <alignment horizontal="right"/>
    </xf>
    <xf numFmtId="38" fontId="6" fillId="0" borderId="21" xfId="3" applyFont="1" applyFill="1" applyBorder="1" applyAlignment="1" applyProtection="1">
      <alignment horizontal="left"/>
    </xf>
    <xf numFmtId="38" fontId="6" fillId="0" borderId="24" xfId="3" applyFont="1" applyFill="1" applyBorder="1" applyAlignment="1" applyProtection="1">
      <alignment horizontal="left"/>
    </xf>
    <xf numFmtId="38" fontId="6" fillId="0" borderId="24" xfId="3" applyFont="1" applyFill="1" applyBorder="1" applyAlignment="1" applyProtection="1"/>
    <xf numFmtId="38" fontId="6" fillId="0" borderId="3" xfId="3" applyFont="1" applyFill="1" applyBorder="1" applyAlignment="1" applyProtection="1">
      <alignment horizontal="center" vertical="center"/>
    </xf>
    <xf numFmtId="38" fontId="6" fillId="0" borderId="24" xfId="3" applyFont="1" applyFill="1" applyBorder="1" applyAlignment="1" applyProtection="1">
      <alignment horizontal="center" vertical="center"/>
    </xf>
    <xf numFmtId="38" fontId="6" fillId="0" borderId="24" xfId="3" applyFont="1" applyFill="1" applyBorder="1" applyAlignment="1" applyProtection="1">
      <alignment horizontal="center" vertical="center" wrapText="1"/>
    </xf>
    <xf numFmtId="38" fontId="6" fillId="0" borderId="10" xfId="3" applyFont="1" applyFill="1" applyBorder="1" applyAlignment="1" applyProtection="1">
      <alignment horizontal="center" vertical="center"/>
    </xf>
    <xf numFmtId="38" fontId="6" fillId="0" borderId="3" xfId="2" applyFont="1" applyFill="1" applyBorder="1" applyAlignment="1">
      <alignment horizontal="right" vertical="center"/>
    </xf>
    <xf numFmtId="38" fontId="6" fillId="0" borderId="0" xfId="3" applyFont="1" applyFill="1" applyAlignment="1" applyProtection="1">
      <alignment vertical="center"/>
    </xf>
    <xf numFmtId="38" fontId="6" fillId="0" borderId="0" xfId="3" applyFont="1" applyFill="1" applyAlignment="1" applyProtection="1">
      <alignment horizontal="right" vertical="center"/>
    </xf>
    <xf numFmtId="38" fontId="6" fillId="0" borderId="3" xfId="3" applyFont="1" applyFill="1" applyBorder="1" applyAlignment="1" applyProtection="1">
      <alignment horizontal="left" vertical="center"/>
    </xf>
    <xf numFmtId="38" fontId="6" fillId="0" borderId="24" xfId="3" applyFont="1" applyFill="1" applyBorder="1" applyAlignment="1" applyProtection="1">
      <alignment vertical="center"/>
    </xf>
    <xf numFmtId="38" fontId="6" fillId="0" borderId="25" xfId="3" applyFont="1" applyFill="1" applyBorder="1" applyAlignment="1" applyProtection="1">
      <alignment horizontal="center" vertical="center"/>
    </xf>
    <xf numFmtId="38" fontId="6" fillId="0" borderId="10" xfId="3" applyFont="1" applyFill="1" applyBorder="1" applyAlignment="1">
      <alignment horizontal="center" vertical="center" wrapText="1"/>
    </xf>
    <xf numFmtId="38" fontId="6" fillId="0" borderId="22" xfId="3" applyFont="1" applyFill="1" applyBorder="1" applyAlignment="1">
      <alignment horizontal="center" vertical="center"/>
    </xf>
    <xf numFmtId="38" fontId="6" fillId="0" borderId="10" xfId="3" applyFont="1" applyFill="1" applyBorder="1" applyAlignment="1">
      <alignment horizontal="center" vertical="center"/>
    </xf>
    <xf numFmtId="38" fontId="6" fillId="0" borderId="8" xfId="3" applyFont="1" applyFill="1" applyBorder="1" applyAlignment="1">
      <alignment horizontal="right" vertical="center"/>
    </xf>
    <xf numFmtId="38" fontId="6" fillId="0" borderId="27" xfId="3" applyFont="1" applyFill="1" applyBorder="1" applyAlignment="1">
      <alignment horizontal="center" vertical="center" wrapText="1"/>
    </xf>
    <xf numFmtId="38" fontId="6" fillId="0" borderId="28" xfId="3" applyFont="1" applyFill="1" applyBorder="1" applyAlignment="1">
      <alignment horizontal="center" vertical="center" wrapText="1"/>
    </xf>
    <xf numFmtId="38" fontId="6" fillId="0" borderId="28" xfId="3" applyFont="1" applyFill="1" applyBorder="1" applyAlignment="1">
      <alignment horizontal="center" vertical="center"/>
    </xf>
    <xf numFmtId="38" fontId="6" fillId="0" borderId="9" xfId="3" applyFont="1" applyFill="1" applyBorder="1" applyAlignment="1">
      <alignment horizontal="center" vertical="center"/>
    </xf>
    <xf numFmtId="178" fontId="6" fillId="0" borderId="0" xfId="3" applyNumberFormat="1" applyFont="1" applyFill="1" applyAlignment="1">
      <alignment horizontal="right" vertical="center"/>
    </xf>
    <xf numFmtId="38" fontId="6" fillId="0" borderId="9" xfId="3" applyFont="1" applyFill="1" applyBorder="1" applyAlignment="1">
      <alignment horizontal="left" vertical="center"/>
    </xf>
    <xf numFmtId="38" fontId="6" fillId="0" borderId="4" xfId="3" applyFont="1" applyFill="1" applyBorder="1" applyAlignment="1">
      <alignment horizontal="left" vertical="center"/>
    </xf>
    <xf numFmtId="38" fontId="6" fillId="0" borderId="9" xfId="3" applyFont="1" applyFill="1" applyBorder="1" applyAlignment="1">
      <alignment horizontal="centerContinuous" vertical="center"/>
    </xf>
    <xf numFmtId="178" fontId="6" fillId="0" borderId="24" xfId="3" applyNumberFormat="1" applyFont="1" applyFill="1" applyBorder="1" applyAlignment="1">
      <alignment horizontal="centerContinuous" vertical="center"/>
    </xf>
    <xf numFmtId="178" fontId="6" fillId="0" borderId="4" xfId="3" applyNumberFormat="1" applyFont="1" applyFill="1" applyBorder="1" applyAlignment="1">
      <alignment horizontal="centerContinuous" vertical="center"/>
    </xf>
    <xf numFmtId="38" fontId="6" fillId="0" borderId="7" xfId="3" applyFont="1" applyFill="1" applyBorder="1" applyAlignment="1">
      <alignment horizontal="left" vertical="center"/>
    </xf>
    <xf numFmtId="38" fontId="6" fillId="0" borderId="5" xfId="3" applyFont="1" applyFill="1" applyBorder="1" applyAlignment="1">
      <alignment horizontal="left" vertical="center"/>
    </xf>
    <xf numFmtId="38" fontId="6" fillId="0" borderId="8" xfId="3" applyFont="1" applyFill="1" applyBorder="1" applyAlignment="1">
      <alignment horizontal="left" vertical="center"/>
    </xf>
    <xf numFmtId="38" fontId="6" fillId="0" borderId="6" xfId="3" applyFont="1" applyFill="1" applyBorder="1" applyAlignment="1">
      <alignment horizontal="left" vertical="center"/>
    </xf>
    <xf numFmtId="178" fontId="6" fillId="0" borderId="10" xfId="3" applyNumberFormat="1" applyFont="1" applyFill="1" applyBorder="1" applyAlignment="1">
      <alignment horizontal="center" vertical="center"/>
    </xf>
    <xf numFmtId="38" fontId="6" fillId="0" borderId="9" xfId="3" applyNumberFormat="1" applyFont="1" applyFill="1" applyBorder="1" applyAlignment="1">
      <alignment horizontal="right" vertical="center"/>
    </xf>
    <xf numFmtId="178" fontId="6" fillId="0" borderId="3" xfId="3" applyNumberFormat="1" applyFont="1" applyFill="1" applyBorder="1" applyAlignment="1">
      <alignment horizontal="right" vertical="center"/>
    </xf>
    <xf numFmtId="178" fontId="6" fillId="0" borderId="1" xfId="3" applyNumberFormat="1" applyFont="1" applyFill="1" applyBorder="1" applyAlignment="1">
      <alignment horizontal="right" vertical="center"/>
    </xf>
    <xf numFmtId="178" fontId="6" fillId="0" borderId="2" xfId="3" applyNumberFormat="1" applyFont="1" applyFill="1" applyBorder="1" applyAlignment="1">
      <alignment horizontal="right" vertical="center"/>
    </xf>
    <xf numFmtId="38" fontId="6" fillId="3" borderId="9" xfId="3" applyNumberFormat="1" applyFont="1" applyFill="1" applyBorder="1" applyAlignment="1">
      <alignment horizontal="right" vertical="center"/>
    </xf>
    <xf numFmtId="178" fontId="6" fillId="3" borderId="3" xfId="3" applyNumberFormat="1" applyFont="1" applyFill="1" applyBorder="1" applyAlignment="1">
      <alignment horizontal="right" vertical="center"/>
    </xf>
    <xf numFmtId="38" fontId="6" fillId="0" borderId="7" xfId="3" applyNumberFormat="1" applyFont="1" applyFill="1" applyBorder="1" applyAlignment="1">
      <alignment horizontal="right" vertical="center"/>
    </xf>
    <xf numFmtId="38" fontId="6" fillId="2" borderId="7" xfId="3" applyNumberFormat="1" applyFont="1" applyFill="1" applyBorder="1" applyAlignment="1">
      <alignment horizontal="right" vertical="center"/>
    </xf>
    <xf numFmtId="38" fontId="6" fillId="0" borderId="8" xfId="3" applyNumberFormat="1" applyFont="1" applyFill="1" applyBorder="1" applyAlignment="1">
      <alignment horizontal="right" vertical="center"/>
    </xf>
    <xf numFmtId="49" fontId="6" fillId="0" borderId="0" xfId="3" applyNumberFormat="1" applyFont="1" applyFill="1" applyBorder="1" applyAlignment="1">
      <alignment horizontal="center" vertical="center"/>
    </xf>
    <xf numFmtId="38" fontId="6" fillId="2" borderId="0" xfId="3" applyFont="1" applyFill="1" applyBorder="1" applyAlignment="1">
      <alignment horizontal="right" vertical="center"/>
    </xf>
    <xf numFmtId="49" fontId="6" fillId="0" borderId="0" xfId="3" applyNumberFormat="1" applyFont="1" applyFill="1" applyAlignment="1" applyProtection="1">
      <alignment horizontal="center" vertical="center" wrapText="1"/>
    </xf>
    <xf numFmtId="38" fontId="6" fillId="0" borderId="0" xfId="3" applyFont="1" applyFill="1" applyAlignment="1" applyProtection="1">
      <alignment vertical="center" wrapText="1"/>
    </xf>
    <xf numFmtId="49" fontId="6" fillId="0" borderId="0" xfId="3" applyNumberFormat="1" applyFont="1" applyFill="1" applyAlignment="1" applyProtection="1">
      <alignment horizontal="center" vertical="center"/>
    </xf>
    <xf numFmtId="38" fontId="6" fillId="0" borderId="0" xfId="3" applyFont="1" applyFill="1" applyAlignment="1">
      <alignment horizontal="left" vertical="center" wrapText="1"/>
    </xf>
    <xf numFmtId="0" fontId="6" fillId="0" borderId="17" xfId="6" applyNumberFormat="1" applyFont="1" applyFill="1" applyBorder="1" applyAlignment="1">
      <alignment horizontal="left" vertical="center"/>
    </xf>
    <xf numFmtId="0" fontId="6" fillId="0" borderId="0" xfId="6" applyNumberFormat="1" applyFont="1" applyFill="1" applyAlignment="1">
      <alignment horizontal="right" vertical="center"/>
    </xf>
    <xf numFmtId="0" fontId="6" fillId="0" borderId="3" xfId="6" applyNumberFormat="1" applyFont="1" applyFill="1" applyBorder="1" applyAlignment="1">
      <alignment horizontal="left" vertical="center"/>
    </xf>
    <xf numFmtId="38" fontId="6" fillId="3" borderId="9" xfId="3" applyNumberFormat="1" applyFont="1" applyFill="1" applyBorder="1" applyAlignment="1">
      <alignment horizontal="center" vertical="center"/>
    </xf>
    <xf numFmtId="0" fontId="10" fillId="0" borderId="0" xfId="6" applyNumberFormat="1" applyFont="1" applyFill="1" applyAlignment="1">
      <alignment horizontal="right" vertical="center"/>
    </xf>
    <xf numFmtId="38" fontId="6" fillId="0" borderId="0" xfId="3" applyFont="1" applyFill="1" applyAlignment="1">
      <alignment horizontal="center"/>
    </xf>
    <xf numFmtId="38" fontId="6" fillId="0" borderId="0" xfId="3" applyFont="1" applyFill="1" applyBorder="1" applyAlignment="1">
      <alignment horizontal="center"/>
    </xf>
    <xf numFmtId="38" fontId="9" fillId="0" borderId="9" xfId="3" applyFont="1" applyFill="1" applyBorder="1" applyAlignment="1">
      <alignment horizontal="left" vertical="center"/>
    </xf>
    <xf numFmtId="38" fontId="9" fillId="0" borderId="4" xfId="3" applyFont="1" applyFill="1" applyBorder="1" applyAlignment="1">
      <alignment horizontal="center" vertical="center"/>
    </xf>
    <xf numFmtId="38" fontId="9" fillId="0" borderId="3" xfId="3" applyFont="1" applyFill="1" applyBorder="1" applyAlignment="1">
      <alignment horizontal="center" vertical="center"/>
    </xf>
    <xf numFmtId="38" fontId="9" fillId="0" borderId="9" xfId="3" applyFont="1" applyFill="1" applyBorder="1" applyAlignment="1">
      <alignment horizontal="center" vertical="center"/>
    </xf>
    <xf numFmtId="38" fontId="9" fillId="0" borderId="0" xfId="3" applyFont="1" applyFill="1" applyAlignment="1">
      <alignment horizontal="center"/>
    </xf>
    <xf numFmtId="38" fontId="9" fillId="0" borderId="8" xfId="3" applyFont="1" applyFill="1" applyBorder="1" applyAlignment="1">
      <alignment horizontal="left" vertical="center"/>
    </xf>
    <xf numFmtId="38" fontId="9" fillId="0" borderId="6" xfId="3" applyFont="1" applyFill="1" applyBorder="1" applyAlignment="1">
      <alignment horizontal="center" vertical="center"/>
    </xf>
    <xf numFmtId="38" fontId="9" fillId="0" borderId="2" xfId="3" applyFont="1" applyFill="1" applyBorder="1" applyAlignment="1">
      <alignment horizontal="center" vertical="top" wrapText="1"/>
    </xf>
    <xf numFmtId="38" fontId="9" fillId="0" borderId="8" xfId="3" applyFont="1" applyFill="1" applyBorder="1" applyAlignment="1">
      <alignment horizontal="center" vertical="top" wrapText="1"/>
    </xf>
    <xf numFmtId="38" fontId="10" fillId="0" borderId="2" xfId="3" applyFont="1" applyFill="1" applyBorder="1" applyAlignment="1">
      <alignment horizontal="center" vertical="top" wrapText="1"/>
    </xf>
    <xf numFmtId="176" fontId="6" fillId="0" borderId="3" xfId="3" applyNumberFormat="1" applyFont="1" applyFill="1" applyBorder="1" applyAlignment="1">
      <alignment horizontal="right" vertical="center"/>
    </xf>
    <xf numFmtId="38" fontId="6" fillId="0" borderId="0" xfId="3" applyFont="1" applyFill="1" applyAlignment="1">
      <alignment horizontal="right"/>
    </xf>
    <xf numFmtId="176" fontId="6" fillId="0" borderId="1" xfId="3" applyNumberFormat="1" applyFont="1" applyFill="1" applyBorder="1" applyAlignment="1">
      <alignment horizontal="right" vertical="center"/>
    </xf>
    <xf numFmtId="176" fontId="6" fillId="0" borderId="2" xfId="3" applyNumberFormat="1" applyFont="1" applyFill="1" applyBorder="1" applyAlignment="1">
      <alignment horizontal="right" vertical="center"/>
    </xf>
    <xf numFmtId="176" fontId="6" fillId="3" borderId="3" xfId="3" applyNumberFormat="1" applyFont="1" applyFill="1" applyBorder="1" applyAlignment="1">
      <alignment horizontal="right" vertical="center"/>
    </xf>
    <xf numFmtId="0" fontId="6" fillId="0" borderId="1" xfId="3" applyNumberFormat="1" applyFont="1" applyFill="1" applyBorder="1" applyAlignment="1">
      <alignment horizontal="right" vertical="center"/>
    </xf>
    <xf numFmtId="38" fontId="6" fillId="0" borderId="0" xfId="3" applyFont="1" applyFill="1" applyBorder="1" applyAlignment="1">
      <alignment horizontal="right"/>
    </xf>
    <xf numFmtId="38" fontId="6" fillId="4" borderId="0" xfId="3" applyFont="1" applyFill="1" applyAlignment="1">
      <alignment vertical="center"/>
    </xf>
    <xf numFmtId="176" fontId="9" fillId="4" borderId="0" xfId="0" applyNumberFormat="1" applyFont="1" applyFill="1" applyBorder="1" applyAlignment="1">
      <alignment horizontal="center" vertical="center"/>
    </xf>
    <xf numFmtId="38" fontId="6" fillId="4" borderId="0" xfId="3" applyNumberFormat="1" applyFont="1" applyFill="1" applyBorder="1" applyAlignment="1">
      <alignment horizontal="right" vertical="center"/>
    </xf>
    <xf numFmtId="38" fontId="6" fillId="0" borderId="0" xfId="3" applyFont="1" applyFill="1" applyAlignment="1" applyProtection="1">
      <alignment horizontal="left" vertical="center" wrapText="1"/>
    </xf>
    <xf numFmtId="38" fontId="6" fillId="0" borderId="0" xfId="3" applyFont="1" applyFill="1" applyBorder="1" applyAlignment="1" applyProtection="1">
      <alignment horizontal="right" vertical="center"/>
    </xf>
    <xf numFmtId="0" fontId="0" fillId="0" borderId="2" xfId="0" applyFill="1" applyBorder="1">
      <alignment vertical="center"/>
    </xf>
    <xf numFmtId="38" fontId="6" fillId="0" borderId="7" xfId="3" applyFont="1" applyFill="1" applyBorder="1" applyAlignment="1">
      <alignment horizontal="right" vertical="center"/>
    </xf>
    <xf numFmtId="0" fontId="0" fillId="0" borderId="0" xfId="0" applyFill="1">
      <alignment vertical="center"/>
    </xf>
    <xf numFmtId="38" fontId="6" fillId="0" borderId="0" xfId="2" applyFont="1" applyFill="1" applyAlignment="1">
      <alignment horizontal="left" vertical="center"/>
    </xf>
    <xf numFmtId="38" fontId="6" fillId="0" borderId="0" xfId="2" applyFont="1" applyFill="1" applyAlignment="1">
      <alignment horizontal="center" vertical="center"/>
    </xf>
    <xf numFmtId="38" fontId="6" fillId="0" borderId="0" xfId="2" applyFont="1" applyFill="1" applyAlignment="1">
      <alignment horizontal="right" vertical="center"/>
    </xf>
    <xf numFmtId="38" fontId="6" fillId="0" borderId="0" xfId="2" applyFont="1" applyFill="1" applyBorder="1" applyAlignment="1">
      <alignment horizontal="right" vertical="center"/>
    </xf>
    <xf numFmtId="38" fontId="6" fillId="0" borderId="10" xfId="2" applyFont="1" applyFill="1" applyBorder="1" applyAlignment="1">
      <alignment horizontal="center" vertical="top" textRotation="255"/>
    </xf>
    <xf numFmtId="38" fontId="6" fillId="0" borderId="10" xfId="2" applyFont="1" applyFill="1" applyBorder="1" applyAlignment="1">
      <alignment horizontal="center" vertical="top"/>
    </xf>
    <xf numFmtId="38" fontId="6" fillId="0" borderId="0" xfId="2" applyFont="1" applyFill="1" applyAlignment="1">
      <alignment horizontal="right" vertical="top" textRotation="255"/>
    </xf>
    <xf numFmtId="38" fontId="6" fillId="0" borderId="3" xfId="2" applyFont="1" applyFill="1" applyBorder="1" applyAlignment="1">
      <alignment horizontal="center" vertical="center"/>
    </xf>
    <xf numFmtId="38" fontId="6" fillId="0" borderId="1" xfId="2" applyFont="1" applyFill="1" applyBorder="1" applyAlignment="1">
      <alignment horizontal="right" vertical="center"/>
    </xf>
    <xf numFmtId="38" fontId="6" fillId="0" borderId="1" xfId="2" applyFont="1" applyFill="1" applyBorder="1" applyAlignment="1">
      <alignment horizontal="center" vertical="center"/>
    </xf>
    <xf numFmtId="38" fontId="6" fillId="0" borderId="2" xfId="2" applyFont="1" applyFill="1" applyBorder="1" applyAlignment="1">
      <alignment horizontal="center" vertical="center"/>
    </xf>
    <xf numFmtId="38" fontId="6" fillId="0" borderId="2" xfId="2" applyFont="1" applyFill="1" applyBorder="1" applyAlignment="1">
      <alignment horizontal="right" vertical="center"/>
    </xf>
    <xf numFmtId="38" fontId="6" fillId="3" borderId="3" xfId="2" applyFont="1" applyFill="1" applyBorder="1" applyAlignment="1">
      <alignment horizontal="center" vertical="center"/>
    </xf>
    <xf numFmtId="38" fontId="6" fillId="3" borderId="3" xfId="2" applyFont="1" applyFill="1" applyBorder="1" applyAlignment="1">
      <alignment horizontal="right" vertical="center"/>
    </xf>
    <xf numFmtId="38" fontId="6" fillId="0" borderId="9" xfId="2" applyFont="1" applyFill="1" applyBorder="1" applyAlignment="1">
      <alignment horizontal="center" vertical="center"/>
    </xf>
    <xf numFmtId="38" fontId="6" fillId="0" borderId="7" xfId="2" applyFont="1" applyFill="1" applyBorder="1" applyAlignment="1">
      <alignment horizontal="center" vertical="center"/>
    </xf>
    <xf numFmtId="38" fontId="6" fillId="0" borderId="8" xfId="2" applyFont="1" applyFill="1" applyBorder="1" applyAlignment="1">
      <alignment horizontal="center" vertical="center"/>
    </xf>
    <xf numFmtId="38" fontId="6" fillId="0" borderId="0" xfId="2" applyFont="1" applyFill="1" applyBorder="1" applyAlignment="1">
      <alignment horizontal="left" vertical="center"/>
    </xf>
    <xf numFmtId="38" fontId="6" fillId="0" borderId="0" xfId="2" applyFont="1" applyFill="1" applyBorder="1" applyAlignment="1">
      <alignment horizontal="center" vertical="center"/>
    </xf>
    <xf numFmtId="38" fontId="10" fillId="0" borderId="0" xfId="2" applyFont="1" applyFill="1" applyAlignment="1">
      <alignment horizontal="left" vertical="center"/>
    </xf>
    <xf numFmtId="38" fontId="10" fillId="0" borderId="0" xfId="2" applyFont="1" applyFill="1" applyAlignment="1">
      <alignment horizontal="center" vertical="center"/>
    </xf>
    <xf numFmtId="38" fontId="10" fillId="0" borderId="0" xfId="2" applyFont="1" applyFill="1" applyAlignment="1">
      <alignment horizontal="right" vertical="center"/>
    </xf>
    <xf numFmtId="38" fontId="6" fillId="0" borderId="9" xfId="3" applyFont="1" applyFill="1" applyBorder="1" applyAlignment="1">
      <alignment horizontal="right" vertical="center"/>
    </xf>
    <xf numFmtId="38" fontId="6" fillId="3" borderId="9" xfId="3" applyFont="1" applyFill="1" applyBorder="1" applyAlignment="1">
      <alignment horizontal="right" vertical="center"/>
    </xf>
    <xf numFmtId="0" fontId="9" fillId="0" borderId="8" xfId="6" applyNumberFormat="1" applyFont="1" applyFill="1" applyBorder="1" applyAlignment="1">
      <alignment horizontal="center" vertical="center"/>
    </xf>
    <xf numFmtId="38" fontId="6" fillId="0" borderId="29" xfId="3" applyFont="1" applyFill="1" applyBorder="1" applyAlignment="1">
      <alignment horizontal="center" vertical="center"/>
    </xf>
    <xf numFmtId="178" fontId="6" fillId="0" borderId="9" xfId="3" applyNumberFormat="1" applyFont="1" applyFill="1" applyBorder="1" applyAlignment="1">
      <alignment horizontal="center" vertical="center"/>
    </xf>
    <xf numFmtId="178" fontId="6" fillId="0" borderId="29" xfId="3" applyNumberFormat="1" applyFont="1" applyFill="1" applyBorder="1" applyAlignment="1">
      <alignment horizontal="center" vertical="center"/>
    </xf>
    <xf numFmtId="0" fontId="12" fillId="0" borderId="0" xfId="0" applyFont="1" applyFill="1" applyAlignment="1">
      <alignment vertical="center"/>
    </xf>
    <xf numFmtId="38" fontId="12" fillId="3" borderId="10" xfId="2" applyFont="1" applyFill="1" applyBorder="1" applyAlignment="1">
      <alignment vertical="center"/>
    </xf>
    <xf numFmtId="0" fontId="12" fillId="0" borderId="0" xfId="0" applyFont="1" applyAlignment="1">
      <alignment vertical="center"/>
    </xf>
    <xf numFmtId="38" fontId="12" fillId="0" borderId="10" xfId="2" applyFont="1" applyBorder="1" applyAlignment="1">
      <alignment vertical="center"/>
    </xf>
    <xf numFmtId="176" fontId="9" fillId="3" borderId="7" xfId="0" applyNumberFormat="1" applyFont="1" applyFill="1" applyBorder="1" applyAlignment="1">
      <alignment horizontal="center" vertical="center"/>
    </xf>
    <xf numFmtId="38" fontId="6" fillId="3" borderId="1" xfId="3" applyNumberFormat="1" applyFont="1" applyFill="1" applyBorder="1" applyAlignment="1">
      <alignment horizontal="right" vertical="center"/>
    </xf>
    <xf numFmtId="176" fontId="9" fillId="3" borderId="8" xfId="0" applyNumberFormat="1" applyFont="1" applyFill="1" applyBorder="1" applyAlignment="1">
      <alignment horizontal="center" vertical="center"/>
    </xf>
    <xf numFmtId="38" fontId="6" fillId="3" borderId="2" xfId="3" applyNumberFormat="1" applyFont="1" applyFill="1" applyBorder="1" applyAlignment="1">
      <alignment horizontal="right" vertical="center"/>
    </xf>
    <xf numFmtId="38" fontId="6" fillId="3" borderId="1" xfId="3" applyNumberFormat="1" applyFont="1" applyFill="1" applyBorder="1" applyAlignment="1">
      <alignment horizontal="center" vertical="center"/>
    </xf>
    <xf numFmtId="38" fontId="6" fillId="3" borderId="5" xfId="3" applyNumberFormat="1" applyFont="1" applyFill="1" applyBorder="1" applyAlignment="1">
      <alignment horizontal="right" vertical="center"/>
    </xf>
    <xf numFmtId="38" fontId="6" fillId="3" borderId="2" xfId="3" applyNumberFormat="1" applyFont="1" applyFill="1" applyBorder="1" applyAlignment="1">
      <alignment horizontal="center" vertical="center"/>
    </xf>
    <xf numFmtId="38" fontId="6" fillId="3" borderId="6" xfId="3" applyNumberFormat="1" applyFont="1" applyFill="1" applyBorder="1" applyAlignment="1">
      <alignment horizontal="right" vertical="center"/>
    </xf>
    <xf numFmtId="38" fontId="6" fillId="3" borderId="7" xfId="3" applyNumberFormat="1" applyFont="1" applyFill="1" applyBorder="1" applyAlignment="1">
      <alignment horizontal="right" vertical="center"/>
    </xf>
    <xf numFmtId="178" fontId="6" fillId="3" borderId="1" xfId="3" applyNumberFormat="1" applyFont="1" applyFill="1" applyBorder="1" applyAlignment="1">
      <alignment horizontal="right" vertical="center"/>
    </xf>
    <xf numFmtId="38" fontId="6" fillId="3" borderId="8" xfId="3" applyNumberFormat="1" applyFont="1" applyFill="1" applyBorder="1" applyAlignment="1">
      <alignment horizontal="right" vertical="center"/>
    </xf>
    <xf numFmtId="178" fontId="6" fillId="3" borderId="2" xfId="3" applyNumberFormat="1" applyFont="1" applyFill="1" applyBorder="1" applyAlignment="1">
      <alignment horizontal="right" vertical="center"/>
    </xf>
    <xf numFmtId="38" fontId="6" fillId="0" borderId="3" xfId="4" applyFont="1" applyFill="1" applyBorder="1" applyAlignment="1">
      <alignment vertical="center"/>
    </xf>
    <xf numFmtId="38" fontId="6" fillId="0" borderId="1" xfId="4" applyFont="1" applyFill="1" applyBorder="1" applyAlignment="1">
      <alignment vertical="center"/>
    </xf>
    <xf numFmtId="38" fontId="6" fillId="0" borderId="2" xfId="4" applyFont="1" applyFill="1" applyBorder="1" applyAlignment="1">
      <alignment vertical="center"/>
    </xf>
    <xf numFmtId="38" fontId="6" fillId="3" borderId="7" xfId="3" applyNumberFormat="1" applyFont="1" applyFill="1" applyBorder="1" applyAlignment="1">
      <alignment horizontal="center" vertical="center"/>
    </xf>
    <xf numFmtId="38" fontId="6" fillId="3" borderId="8" xfId="3" applyNumberFormat="1" applyFont="1" applyFill="1" applyBorder="1" applyAlignment="1">
      <alignment horizontal="center" vertical="center"/>
    </xf>
    <xf numFmtId="38" fontId="6" fillId="3" borderId="1" xfId="3" applyFont="1" applyFill="1" applyBorder="1" applyAlignment="1">
      <alignment horizontal="center" vertical="center"/>
    </xf>
    <xf numFmtId="0" fontId="0" fillId="3" borderId="1" xfId="0" applyFill="1" applyBorder="1">
      <alignment vertical="center"/>
    </xf>
    <xf numFmtId="176" fontId="6" fillId="3" borderId="1" xfId="3" applyNumberFormat="1" applyFont="1" applyFill="1" applyBorder="1" applyAlignment="1">
      <alignment horizontal="right" vertical="center"/>
    </xf>
    <xf numFmtId="38" fontId="6" fillId="3" borderId="2" xfId="3" applyFont="1" applyFill="1" applyBorder="1" applyAlignment="1">
      <alignment horizontal="center" vertical="center"/>
    </xf>
    <xf numFmtId="0" fontId="0" fillId="3" borderId="2" xfId="0" applyFill="1" applyBorder="1">
      <alignment vertical="center"/>
    </xf>
    <xf numFmtId="0" fontId="0" fillId="3" borderId="1" xfId="0"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0" fillId="3" borderId="2" xfId="0" applyFill="1" applyBorder="1" applyAlignment="1">
      <alignment vertical="center"/>
    </xf>
    <xf numFmtId="0" fontId="0" fillId="3" borderId="0" xfId="0" applyFill="1">
      <alignment vertical="center"/>
    </xf>
    <xf numFmtId="38" fontId="6" fillId="3" borderId="1" xfId="2" applyFont="1" applyFill="1" applyBorder="1" applyAlignment="1">
      <alignment horizontal="center" vertical="center"/>
    </xf>
    <xf numFmtId="38" fontId="6" fillId="3" borderId="1" xfId="2" applyFont="1" applyFill="1" applyBorder="1" applyAlignment="1">
      <alignment horizontal="right" vertical="center"/>
    </xf>
    <xf numFmtId="38" fontId="6" fillId="3" borderId="2" xfId="2" applyFont="1" applyFill="1" applyBorder="1" applyAlignment="1">
      <alignment horizontal="center" vertical="center"/>
    </xf>
    <xf numFmtId="38" fontId="6" fillId="3" borderId="2" xfId="2" applyFont="1" applyFill="1" applyBorder="1" applyAlignment="1">
      <alignment horizontal="right" vertical="center"/>
    </xf>
    <xf numFmtId="38" fontId="6" fillId="0" borderId="3" xfId="3" applyFont="1" applyFill="1" applyBorder="1" applyAlignment="1">
      <alignment horizontal="center" vertical="center"/>
    </xf>
    <xf numFmtId="38" fontId="6" fillId="0" borderId="1" xfId="3" applyFont="1" applyFill="1" applyBorder="1" applyAlignment="1">
      <alignment horizontal="center" vertical="center"/>
    </xf>
    <xf numFmtId="38" fontId="6" fillId="0" borderId="2" xfId="3" applyFont="1" applyFill="1" applyBorder="1" applyAlignment="1">
      <alignment horizontal="center" vertical="center"/>
    </xf>
    <xf numFmtId="178" fontId="6" fillId="0" borderId="22" xfId="3" applyNumberFormat="1" applyFont="1" applyFill="1" applyBorder="1" applyAlignment="1">
      <alignment horizontal="center" vertical="center"/>
    </xf>
    <xf numFmtId="3" fontId="14" fillId="5" borderId="35" xfId="9" applyNumberFormat="1" applyFont="1" applyFill="1" applyBorder="1" applyAlignment="1">
      <alignment vertical="center"/>
    </xf>
    <xf numFmtId="3" fontId="14" fillId="0" borderId="35" xfId="9" applyNumberFormat="1" applyFont="1" applyFill="1" applyBorder="1" applyAlignment="1">
      <alignment vertical="center"/>
    </xf>
    <xf numFmtId="3" fontId="14" fillId="0" borderId="36" xfId="9" applyNumberFormat="1" applyFont="1" applyFill="1" applyBorder="1" applyAlignment="1">
      <alignment vertical="center"/>
    </xf>
    <xf numFmtId="0" fontId="0" fillId="0" borderId="2" xfId="0" applyFill="1" applyBorder="1" applyAlignment="1">
      <alignment horizontal="right" vertical="center"/>
    </xf>
    <xf numFmtId="178" fontId="6" fillId="0" borderId="0" xfId="3" applyNumberFormat="1" applyFont="1" applyFill="1" applyAlignment="1">
      <alignment vertical="center"/>
    </xf>
    <xf numFmtId="178" fontId="6" fillId="0" borderId="21" xfId="3" applyNumberFormat="1" applyFont="1" applyFill="1" applyBorder="1" applyAlignment="1">
      <alignment vertical="center"/>
    </xf>
    <xf numFmtId="38" fontId="6" fillId="0" borderId="4" xfId="3" applyNumberFormat="1" applyFont="1" applyFill="1" applyBorder="1" applyAlignment="1">
      <alignment horizontal="center" vertical="center"/>
    </xf>
    <xf numFmtId="38" fontId="6" fillId="0" borderId="9" xfId="3" applyNumberFormat="1" applyFont="1" applyFill="1" applyBorder="1" applyAlignment="1">
      <alignment horizontal="center" vertical="center"/>
    </xf>
    <xf numFmtId="38" fontId="6" fillId="0" borderId="7" xfId="3" applyNumberFormat="1" applyFont="1" applyFill="1" applyBorder="1" applyAlignment="1">
      <alignment horizontal="center" vertical="center"/>
    </xf>
    <xf numFmtId="38" fontId="6" fillId="0" borderId="8" xfId="3" applyNumberFormat="1" applyFont="1" applyFill="1" applyBorder="1" applyAlignment="1">
      <alignment horizontal="center" vertical="center"/>
    </xf>
    <xf numFmtId="178" fontId="6" fillId="0" borderId="0" xfId="3" applyNumberFormat="1" applyFont="1" applyFill="1" applyBorder="1" applyAlignment="1">
      <alignment vertical="center"/>
    </xf>
    <xf numFmtId="178" fontId="10" fillId="0" borderId="0" xfId="3" applyNumberFormat="1" applyFont="1" applyFill="1" applyAlignment="1">
      <alignment vertical="center"/>
    </xf>
    <xf numFmtId="0" fontId="12" fillId="0" borderId="0" xfId="5" applyFont="1" applyFill="1">
      <alignment vertical="center"/>
    </xf>
    <xf numFmtId="0" fontId="13" fillId="0" borderId="0" xfId="5" applyFont="1" applyFill="1">
      <alignment vertical="center"/>
    </xf>
    <xf numFmtId="0" fontId="13" fillId="0" borderId="0" xfId="5" applyFont="1" applyFill="1" applyAlignment="1">
      <alignment horizontal="right" vertical="center"/>
    </xf>
    <xf numFmtId="0" fontId="6" fillId="0" borderId="0" xfId="5" applyFont="1" applyFill="1">
      <alignment vertical="center"/>
    </xf>
    <xf numFmtId="0" fontId="13" fillId="0" borderId="10" xfId="5" applyFont="1" applyFill="1" applyBorder="1" applyAlignment="1">
      <alignment horizontal="center" vertical="center"/>
    </xf>
    <xf numFmtId="0" fontId="13" fillId="0" borderId="10" xfId="5" applyFont="1" applyFill="1" applyBorder="1" applyAlignment="1">
      <alignment horizontal="center" vertical="center" wrapText="1"/>
    </xf>
    <xf numFmtId="0" fontId="6" fillId="0" borderId="0" xfId="5" applyFont="1" applyFill="1" applyAlignment="1">
      <alignment vertical="center"/>
    </xf>
    <xf numFmtId="38" fontId="6" fillId="2" borderId="1" xfId="3" applyNumberFormat="1" applyFont="1" applyFill="1" applyBorder="1" applyAlignment="1">
      <alignment horizontal="center" vertical="center"/>
    </xf>
    <xf numFmtId="38" fontId="6" fillId="2" borderId="2" xfId="3" applyNumberFormat="1" applyFont="1" applyFill="1" applyBorder="1" applyAlignment="1">
      <alignment horizontal="center" vertical="center"/>
    </xf>
    <xf numFmtId="0" fontId="12" fillId="0" borderId="0" xfId="5" applyFont="1" applyFill="1" applyAlignment="1">
      <alignment horizontal="left" vertical="center"/>
    </xf>
    <xf numFmtId="0" fontId="13" fillId="0" borderId="0" xfId="5" applyFont="1" applyFill="1" applyAlignment="1">
      <alignment horizontal="left" vertical="center"/>
    </xf>
    <xf numFmtId="38" fontId="0" fillId="3" borderId="35" xfId="2" applyFont="1" applyFill="1" applyBorder="1">
      <alignment vertical="center"/>
    </xf>
    <xf numFmtId="0" fontId="0" fillId="3" borderId="1" xfId="0" applyFill="1" applyBorder="1" applyAlignment="1">
      <alignment horizontal="right" vertical="center"/>
    </xf>
    <xf numFmtId="38" fontId="0" fillId="3" borderId="35" xfId="2" applyFont="1" applyFill="1" applyBorder="1" applyAlignment="1">
      <alignment horizontal="right" vertical="center"/>
    </xf>
    <xf numFmtId="38" fontId="15" fillId="0" borderId="10" xfId="3" applyNumberFormat="1" applyFont="1" applyFill="1" applyBorder="1" applyAlignment="1">
      <alignment horizontal="center" vertical="center"/>
    </xf>
    <xf numFmtId="0" fontId="12" fillId="3" borderId="0" xfId="0" applyFont="1" applyFill="1" applyAlignment="1">
      <alignment vertical="center"/>
    </xf>
    <xf numFmtId="38" fontId="6" fillId="0" borderId="35" xfId="3" applyFont="1" applyFill="1" applyBorder="1" applyAlignment="1">
      <alignment horizontal="right" vertical="center"/>
    </xf>
    <xf numFmtId="38" fontId="6" fillId="0" borderId="3" xfId="3" applyFont="1" applyFill="1" applyBorder="1" applyAlignment="1">
      <alignment horizontal="center" vertical="center"/>
    </xf>
    <xf numFmtId="38" fontId="6" fillId="0" borderId="1" xfId="3" applyFont="1" applyFill="1" applyBorder="1" applyAlignment="1">
      <alignment horizontal="center" vertical="center"/>
    </xf>
    <xf numFmtId="38" fontId="6" fillId="0" borderId="2" xfId="3" applyFont="1" applyFill="1" applyBorder="1" applyAlignment="1">
      <alignment horizontal="center" vertical="center"/>
    </xf>
    <xf numFmtId="38" fontId="12" fillId="6" borderId="10" xfId="2" applyFont="1" applyFill="1" applyBorder="1" applyAlignment="1">
      <alignment vertical="center"/>
    </xf>
    <xf numFmtId="176" fontId="12" fillId="6" borderId="10" xfId="2" applyNumberFormat="1" applyFont="1" applyFill="1" applyBorder="1" applyAlignment="1">
      <alignment horizontal="right" vertical="center"/>
    </xf>
    <xf numFmtId="176" fontId="12" fillId="6" borderId="11" xfId="2" applyNumberFormat="1" applyFont="1" applyFill="1" applyBorder="1" applyAlignment="1">
      <alignment horizontal="right" vertical="center"/>
    </xf>
    <xf numFmtId="177" fontId="12" fillId="6" borderId="12" xfId="2" applyNumberFormat="1" applyFont="1" applyFill="1" applyBorder="1" applyAlignment="1">
      <alignment horizontal="right" vertical="center"/>
    </xf>
    <xf numFmtId="176" fontId="9" fillId="6" borderId="3" xfId="0" applyNumberFormat="1" applyFont="1" applyFill="1" applyBorder="1" applyAlignment="1">
      <alignment horizontal="center" vertical="center"/>
    </xf>
    <xf numFmtId="38" fontId="1" fillId="6" borderId="35" xfId="2" applyFont="1" applyFill="1" applyBorder="1">
      <alignment vertical="center"/>
    </xf>
    <xf numFmtId="38" fontId="6" fillId="6" borderId="3" xfId="3" applyNumberFormat="1" applyFont="1" applyFill="1" applyBorder="1" applyAlignment="1">
      <alignment horizontal="right" vertical="center"/>
    </xf>
    <xf numFmtId="176" fontId="9" fillId="6" borderId="1" xfId="0" applyNumberFormat="1" applyFont="1" applyFill="1" applyBorder="1" applyAlignment="1">
      <alignment horizontal="center" vertical="center"/>
    </xf>
    <xf numFmtId="38" fontId="6" fillId="6" borderId="1" xfId="3" applyNumberFormat="1" applyFont="1" applyFill="1" applyBorder="1" applyAlignment="1">
      <alignment horizontal="right" vertical="center"/>
    </xf>
    <xf numFmtId="176" fontId="9" fillId="6" borderId="2" xfId="0" applyNumberFormat="1" applyFont="1" applyFill="1" applyBorder="1" applyAlignment="1">
      <alignment horizontal="center" vertical="center"/>
    </xf>
    <xf numFmtId="38" fontId="6" fillId="6" borderId="10" xfId="3" applyFont="1" applyFill="1" applyBorder="1" applyAlignment="1">
      <alignment horizontal="right" vertical="center"/>
    </xf>
    <xf numFmtId="38" fontId="6" fillId="6" borderId="0" xfId="3" applyFont="1" applyFill="1" applyBorder="1" applyAlignment="1">
      <alignment horizontal="right" vertical="center"/>
    </xf>
    <xf numFmtId="38" fontId="6" fillId="6" borderId="26" xfId="3" applyFont="1" applyFill="1" applyBorder="1" applyAlignment="1">
      <alignment horizontal="right" vertical="center"/>
    </xf>
    <xf numFmtId="40" fontId="6" fillId="6" borderId="1" xfId="3" applyNumberFormat="1" applyFont="1" applyFill="1" applyBorder="1" applyAlignment="1">
      <alignment horizontal="right" vertical="center"/>
    </xf>
    <xf numFmtId="38" fontId="6" fillId="6" borderId="2" xfId="3" applyFont="1" applyFill="1" applyBorder="1" applyAlignment="1">
      <alignment horizontal="right" vertical="center"/>
    </xf>
    <xf numFmtId="38" fontId="6" fillId="6" borderId="8" xfId="3" applyFont="1" applyFill="1" applyBorder="1" applyAlignment="1">
      <alignment horizontal="right" vertical="center"/>
    </xf>
    <xf numFmtId="38" fontId="6" fillId="6" borderId="3" xfId="3" applyNumberFormat="1" applyFont="1" applyFill="1" applyBorder="1" applyAlignment="1">
      <alignment horizontal="center" vertical="center"/>
    </xf>
    <xf numFmtId="38" fontId="6" fillId="6" borderId="1" xfId="3" applyNumberFormat="1" applyFont="1" applyFill="1" applyBorder="1" applyAlignment="1">
      <alignment horizontal="center" vertical="center"/>
    </xf>
    <xf numFmtId="38" fontId="6" fillId="6" borderId="2" xfId="3" applyNumberFormat="1" applyFont="1" applyFill="1" applyBorder="1" applyAlignment="1">
      <alignment horizontal="center" vertical="center"/>
    </xf>
    <xf numFmtId="38" fontId="6" fillId="6" borderId="2" xfId="3" applyNumberFormat="1" applyFont="1" applyFill="1" applyBorder="1" applyAlignment="1">
      <alignment horizontal="right" vertical="center"/>
    </xf>
    <xf numFmtId="38" fontId="6" fillId="6" borderId="3" xfId="3" applyFont="1" applyFill="1" applyBorder="1" applyAlignment="1">
      <alignment horizontal="center" vertical="center" wrapText="1"/>
    </xf>
    <xf numFmtId="38" fontId="6" fillId="6" borderId="1" xfId="3" applyFont="1" applyFill="1" applyBorder="1" applyAlignment="1">
      <alignment horizontal="center" vertical="center" wrapText="1"/>
    </xf>
    <xf numFmtId="38" fontId="6" fillId="6" borderId="2" xfId="3" applyFont="1" applyFill="1" applyBorder="1" applyAlignment="1">
      <alignment horizontal="center" vertical="center" wrapText="1"/>
    </xf>
    <xf numFmtId="38" fontId="6" fillId="6" borderId="21" xfId="3" applyNumberFormat="1" applyFont="1" applyFill="1" applyBorder="1" applyAlignment="1">
      <alignment vertical="center"/>
    </xf>
    <xf numFmtId="38" fontId="6" fillId="6" borderId="22" xfId="3" applyNumberFormat="1" applyFont="1" applyFill="1" applyBorder="1" applyAlignment="1">
      <alignment vertical="center"/>
    </xf>
    <xf numFmtId="38" fontId="6" fillId="6" borderId="3" xfId="2" applyFont="1" applyFill="1" applyBorder="1" applyAlignment="1">
      <alignment horizontal="right" vertical="center"/>
    </xf>
    <xf numFmtId="38" fontId="6" fillId="6" borderId="10" xfId="2" applyFont="1" applyFill="1" applyBorder="1" applyAlignment="1">
      <alignment horizontal="right" vertical="center"/>
    </xf>
    <xf numFmtId="38" fontId="0" fillId="6" borderId="35" xfId="2" applyFont="1" applyFill="1" applyBorder="1">
      <alignment vertical="center"/>
    </xf>
    <xf numFmtId="178" fontId="6" fillId="6" borderId="3" xfId="3" applyNumberFormat="1" applyFont="1" applyFill="1" applyBorder="1" applyAlignment="1">
      <alignment horizontal="right" vertical="center"/>
    </xf>
    <xf numFmtId="178" fontId="6" fillId="6" borderId="1" xfId="3" applyNumberFormat="1" applyFont="1" applyFill="1" applyBorder="1" applyAlignment="1">
      <alignment horizontal="right" vertical="center"/>
    </xf>
    <xf numFmtId="178" fontId="6" fillId="6" borderId="2" xfId="3" applyNumberFormat="1" applyFont="1" applyFill="1" applyBorder="1" applyAlignment="1">
      <alignment horizontal="right" vertical="center"/>
    </xf>
    <xf numFmtId="38" fontId="6" fillId="6" borderId="3" xfId="3" applyFont="1" applyFill="1" applyBorder="1" applyAlignment="1">
      <alignment horizontal="center" vertical="center"/>
    </xf>
    <xf numFmtId="176" fontId="6" fillId="6" borderId="3" xfId="3" applyNumberFormat="1" applyFont="1" applyFill="1" applyBorder="1" applyAlignment="1">
      <alignment horizontal="right" vertical="center"/>
    </xf>
    <xf numFmtId="38" fontId="6" fillId="6" borderId="1" xfId="3" applyFont="1" applyFill="1" applyBorder="1" applyAlignment="1">
      <alignment horizontal="center" vertical="center"/>
    </xf>
    <xf numFmtId="176" fontId="6" fillId="6" borderId="1" xfId="3" applyNumberFormat="1" applyFont="1" applyFill="1" applyBorder="1" applyAlignment="1">
      <alignment horizontal="right" vertical="center"/>
    </xf>
    <xf numFmtId="38" fontId="6" fillId="6" borderId="2" xfId="3" applyFont="1" applyFill="1" applyBorder="1" applyAlignment="1">
      <alignment horizontal="center" vertical="center"/>
    </xf>
    <xf numFmtId="176" fontId="6" fillId="6" borderId="2" xfId="3" applyNumberFormat="1" applyFont="1" applyFill="1" applyBorder="1" applyAlignment="1">
      <alignment horizontal="right" vertical="center"/>
    </xf>
    <xf numFmtId="178" fontId="6" fillId="6" borderId="3" xfId="3" applyNumberFormat="1" applyFont="1" applyFill="1" applyBorder="1" applyAlignment="1">
      <alignment horizontal="center" vertical="center"/>
    </xf>
    <xf numFmtId="38" fontId="6" fillId="6" borderId="4" xfId="3" applyNumberFormat="1" applyFont="1" applyFill="1" applyBorder="1" applyAlignment="1">
      <alignment horizontal="right" vertical="center"/>
    </xf>
    <xf numFmtId="178" fontId="6" fillId="6" borderId="1" xfId="3" applyNumberFormat="1" applyFont="1" applyFill="1" applyBorder="1" applyAlignment="1">
      <alignment horizontal="center" vertical="center"/>
    </xf>
    <xf numFmtId="178" fontId="6" fillId="6" borderId="2" xfId="3" applyNumberFormat="1" applyFont="1" applyFill="1" applyBorder="1" applyAlignment="1">
      <alignment horizontal="center" vertical="center"/>
    </xf>
    <xf numFmtId="38" fontId="6" fillId="6" borderId="3" xfId="2" applyFont="1" applyFill="1" applyBorder="1" applyAlignment="1">
      <alignment horizontal="center" vertical="center"/>
    </xf>
    <xf numFmtId="38" fontId="6" fillId="6" borderId="1" xfId="2" applyFont="1" applyFill="1" applyBorder="1" applyAlignment="1">
      <alignment horizontal="right" vertical="center"/>
    </xf>
    <xf numFmtId="38" fontId="6" fillId="6" borderId="5" xfId="2" applyFont="1" applyFill="1" applyBorder="1" applyAlignment="1">
      <alignment horizontal="right" vertical="center"/>
    </xf>
    <xf numFmtId="38" fontId="6" fillId="6" borderId="1" xfId="2" applyFont="1" applyFill="1" applyBorder="1" applyAlignment="1">
      <alignment horizontal="center" vertical="center"/>
    </xf>
    <xf numFmtId="38" fontId="6" fillId="6" borderId="2" xfId="2" applyFont="1" applyFill="1" applyBorder="1" applyAlignment="1">
      <alignment horizontal="center" vertical="center"/>
    </xf>
    <xf numFmtId="38" fontId="6" fillId="6" borderId="2" xfId="2" applyFont="1" applyFill="1" applyBorder="1" applyAlignment="1">
      <alignment horizontal="right" vertical="center"/>
    </xf>
    <xf numFmtId="38" fontId="6" fillId="6" borderId="3" xfId="3" applyFont="1" applyFill="1" applyBorder="1" applyAlignment="1">
      <alignment horizontal="right" vertical="center"/>
    </xf>
    <xf numFmtId="38" fontId="6" fillId="6" borderId="1" xfId="3" applyFont="1" applyFill="1" applyBorder="1" applyAlignment="1">
      <alignment horizontal="right" vertical="center"/>
    </xf>
    <xf numFmtId="178" fontId="6" fillId="6" borderId="9" xfId="3" applyNumberFormat="1" applyFont="1" applyFill="1" applyBorder="1" applyAlignment="1">
      <alignment horizontal="center" vertical="center"/>
    </xf>
    <xf numFmtId="178" fontId="6" fillId="6" borderId="7" xfId="3" applyNumberFormat="1" applyFont="1" applyFill="1" applyBorder="1" applyAlignment="1">
      <alignment horizontal="center" vertical="center"/>
    </xf>
    <xf numFmtId="38" fontId="6" fillId="6" borderId="5" xfId="3" applyNumberFormat="1" applyFont="1" applyFill="1" applyBorder="1" applyAlignment="1">
      <alignment horizontal="right" vertical="center"/>
    </xf>
    <xf numFmtId="178" fontId="6" fillId="6" borderId="8" xfId="3" applyNumberFormat="1" applyFont="1" applyFill="1" applyBorder="1" applyAlignment="1">
      <alignment horizontal="center" vertical="center"/>
    </xf>
    <xf numFmtId="38" fontId="6" fillId="6" borderId="6" xfId="3" applyNumberFormat="1" applyFont="1" applyFill="1" applyBorder="1" applyAlignment="1">
      <alignment horizontal="right" vertical="center"/>
    </xf>
    <xf numFmtId="176" fontId="13" fillId="6" borderId="3" xfId="5" applyNumberFormat="1" applyFont="1" applyFill="1" applyBorder="1" applyAlignment="1">
      <alignment horizontal="right" vertical="center"/>
    </xf>
    <xf numFmtId="176" fontId="13" fillId="6" borderId="1" xfId="5" applyNumberFormat="1" applyFont="1" applyFill="1" applyBorder="1" applyAlignment="1">
      <alignment horizontal="right" vertical="center"/>
    </xf>
    <xf numFmtId="176" fontId="13" fillId="6" borderId="2" xfId="5" applyNumberFormat="1" applyFont="1" applyFill="1" applyBorder="1" applyAlignment="1">
      <alignment horizontal="right" vertical="center"/>
    </xf>
    <xf numFmtId="38" fontId="6" fillId="7" borderId="3" xfId="3" applyFont="1" applyFill="1" applyBorder="1" applyAlignment="1">
      <alignment horizontal="center" vertical="center"/>
    </xf>
    <xf numFmtId="38" fontId="6" fillId="7" borderId="3" xfId="3" applyNumberFormat="1" applyFont="1" applyFill="1" applyBorder="1" applyAlignment="1">
      <alignment horizontal="right" vertical="center"/>
    </xf>
    <xf numFmtId="38" fontId="6" fillId="7" borderId="1" xfId="3" applyFont="1" applyFill="1" applyBorder="1" applyAlignment="1">
      <alignment horizontal="center" vertical="center"/>
    </xf>
    <xf numFmtId="38" fontId="6" fillId="7" borderId="1" xfId="3" applyNumberFormat="1" applyFont="1" applyFill="1" applyBorder="1" applyAlignment="1">
      <alignment horizontal="right" vertical="center"/>
    </xf>
    <xf numFmtId="38" fontId="6" fillId="7" borderId="2" xfId="3" applyFont="1" applyFill="1" applyBorder="1" applyAlignment="1">
      <alignment horizontal="center" vertical="center"/>
    </xf>
    <xf numFmtId="38" fontId="6" fillId="7" borderId="2" xfId="3" applyNumberFormat="1" applyFont="1" applyFill="1" applyBorder="1" applyAlignment="1">
      <alignment horizontal="right" vertical="center"/>
    </xf>
    <xf numFmtId="178" fontId="6" fillId="7" borderId="3" xfId="3" applyNumberFormat="1" applyFont="1" applyFill="1" applyBorder="1" applyAlignment="1">
      <alignment horizontal="center" vertical="center"/>
    </xf>
    <xf numFmtId="176" fontId="13" fillId="7" borderId="3" xfId="5" applyNumberFormat="1" applyFont="1" applyFill="1" applyBorder="1" applyAlignment="1">
      <alignment horizontal="right" vertical="center"/>
    </xf>
    <xf numFmtId="178" fontId="6" fillId="7" borderId="1" xfId="3" applyNumberFormat="1" applyFont="1" applyFill="1" applyBorder="1" applyAlignment="1">
      <alignment horizontal="center" vertical="center"/>
    </xf>
    <xf numFmtId="176" fontId="13" fillId="7" borderId="1" xfId="5" applyNumberFormat="1" applyFont="1" applyFill="1" applyBorder="1" applyAlignment="1">
      <alignment horizontal="right" vertical="center"/>
    </xf>
    <xf numFmtId="178" fontId="6" fillId="7" borderId="2" xfId="3" applyNumberFormat="1" applyFont="1" applyFill="1" applyBorder="1" applyAlignment="1">
      <alignment horizontal="center" vertical="center"/>
    </xf>
    <xf numFmtId="176" fontId="13" fillId="7" borderId="2" xfId="5" applyNumberFormat="1" applyFont="1" applyFill="1" applyBorder="1" applyAlignment="1">
      <alignment horizontal="right" vertical="center"/>
    </xf>
    <xf numFmtId="178" fontId="6" fillId="7" borderId="9" xfId="3" applyNumberFormat="1" applyFont="1" applyFill="1" applyBorder="1" applyAlignment="1">
      <alignment horizontal="center" vertical="center"/>
    </xf>
    <xf numFmtId="38" fontId="6" fillId="7" borderId="4" xfId="3" applyNumberFormat="1" applyFont="1" applyFill="1" applyBorder="1" applyAlignment="1">
      <alignment horizontal="right" vertical="center"/>
    </xf>
    <xf numFmtId="178" fontId="6" fillId="7" borderId="7" xfId="3" applyNumberFormat="1" applyFont="1" applyFill="1" applyBorder="1" applyAlignment="1">
      <alignment horizontal="center" vertical="center"/>
    </xf>
    <xf numFmtId="38" fontId="6" fillId="7" borderId="5" xfId="3" applyNumberFormat="1" applyFont="1" applyFill="1" applyBorder="1" applyAlignment="1">
      <alignment horizontal="right" vertical="center"/>
    </xf>
    <xf numFmtId="178" fontId="6" fillId="7" borderId="8" xfId="3" applyNumberFormat="1" applyFont="1" applyFill="1" applyBorder="1" applyAlignment="1">
      <alignment horizontal="center" vertical="center"/>
    </xf>
    <xf numFmtId="38" fontId="6" fillId="7" borderId="6" xfId="3" applyNumberFormat="1" applyFont="1" applyFill="1" applyBorder="1" applyAlignment="1">
      <alignment horizontal="right" vertical="center"/>
    </xf>
    <xf numFmtId="38" fontId="6" fillId="7" borderId="3" xfId="3" applyFont="1" applyFill="1" applyBorder="1" applyAlignment="1">
      <alignment horizontal="right" vertical="center"/>
    </xf>
    <xf numFmtId="38" fontId="6" fillId="7" borderId="9" xfId="3" applyFont="1" applyFill="1" applyBorder="1" applyAlignment="1">
      <alignment horizontal="right" vertical="center"/>
    </xf>
    <xf numFmtId="38" fontId="6" fillId="7" borderId="1" xfId="3" applyFont="1" applyFill="1" applyBorder="1" applyAlignment="1">
      <alignment horizontal="right" vertical="center"/>
    </xf>
    <xf numFmtId="38" fontId="6" fillId="7" borderId="7" xfId="3" applyFont="1" applyFill="1" applyBorder="1" applyAlignment="1">
      <alignment horizontal="right" vertical="center"/>
    </xf>
    <xf numFmtId="38" fontId="6" fillId="7" borderId="2" xfId="3" applyFont="1" applyFill="1" applyBorder="1" applyAlignment="1">
      <alignment horizontal="right" vertical="center"/>
    </xf>
    <xf numFmtId="38" fontId="6" fillId="7" borderId="8" xfId="3" applyFont="1" applyFill="1" applyBorder="1" applyAlignment="1">
      <alignment horizontal="right" vertical="center"/>
    </xf>
    <xf numFmtId="38" fontId="6" fillId="7" borderId="3" xfId="2" applyFont="1" applyFill="1" applyBorder="1" applyAlignment="1">
      <alignment horizontal="center" vertical="center"/>
    </xf>
    <xf numFmtId="38" fontId="6" fillId="7" borderId="3" xfId="2" applyFont="1" applyFill="1" applyBorder="1" applyAlignment="1">
      <alignment horizontal="right" vertical="center"/>
    </xf>
    <xf numFmtId="38" fontId="6" fillId="7" borderId="1" xfId="2" applyFont="1" applyFill="1" applyBorder="1" applyAlignment="1">
      <alignment horizontal="center" vertical="center"/>
    </xf>
    <xf numFmtId="38" fontId="6" fillId="7" borderId="1" xfId="2" applyFont="1" applyFill="1" applyBorder="1" applyAlignment="1">
      <alignment horizontal="right" vertical="center"/>
    </xf>
    <xf numFmtId="38" fontId="6" fillId="7" borderId="2" xfId="2" applyFont="1" applyFill="1" applyBorder="1" applyAlignment="1">
      <alignment horizontal="center" vertical="center"/>
    </xf>
    <xf numFmtId="38" fontId="6" fillId="7" borderId="2" xfId="2" applyFont="1" applyFill="1" applyBorder="1" applyAlignment="1">
      <alignment horizontal="right" vertical="center"/>
    </xf>
    <xf numFmtId="176" fontId="6" fillId="7" borderId="3" xfId="3" applyNumberFormat="1" applyFont="1" applyFill="1" applyBorder="1" applyAlignment="1">
      <alignment horizontal="right" vertical="center"/>
    </xf>
    <xf numFmtId="176" fontId="6" fillId="7" borderId="1" xfId="3" applyNumberFormat="1" applyFont="1" applyFill="1" applyBorder="1" applyAlignment="1">
      <alignment horizontal="right" vertical="center"/>
    </xf>
    <xf numFmtId="176" fontId="6" fillId="7" borderId="2" xfId="3" applyNumberFormat="1" applyFont="1" applyFill="1" applyBorder="1" applyAlignment="1">
      <alignment horizontal="right" vertical="center"/>
    </xf>
    <xf numFmtId="38" fontId="6" fillId="7" borderId="3" xfId="3" applyNumberFormat="1" applyFont="1" applyFill="1" applyBorder="1" applyAlignment="1">
      <alignment horizontal="center" vertical="center"/>
    </xf>
    <xf numFmtId="38" fontId="6" fillId="7" borderId="1" xfId="3" applyNumberFormat="1" applyFont="1" applyFill="1" applyBorder="1" applyAlignment="1">
      <alignment horizontal="center" vertical="center"/>
    </xf>
    <xf numFmtId="38" fontId="6" fillId="7" borderId="2" xfId="3" applyNumberFormat="1" applyFont="1" applyFill="1" applyBorder="1" applyAlignment="1">
      <alignment horizontal="center" vertical="center"/>
    </xf>
    <xf numFmtId="38" fontId="6" fillId="7" borderId="9" xfId="3" applyNumberFormat="1" applyFont="1" applyFill="1" applyBorder="1" applyAlignment="1">
      <alignment horizontal="right" vertical="center"/>
    </xf>
    <xf numFmtId="178" fontId="6" fillId="7" borderId="3" xfId="3" applyNumberFormat="1" applyFont="1" applyFill="1" applyBorder="1" applyAlignment="1">
      <alignment horizontal="right" vertical="center"/>
    </xf>
    <xf numFmtId="38" fontId="6" fillId="7" borderId="24" xfId="3" applyNumberFormat="1" applyFont="1" applyFill="1" applyBorder="1" applyAlignment="1">
      <alignment horizontal="right" vertical="center"/>
    </xf>
    <xf numFmtId="38" fontId="6" fillId="7" borderId="0" xfId="3" applyNumberFormat="1" applyFont="1" applyFill="1" applyBorder="1" applyAlignment="1">
      <alignment horizontal="right" vertical="center"/>
    </xf>
    <xf numFmtId="178" fontId="6" fillId="7" borderId="1" xfId="3" applyNumberFormat="1" applyFont="1" applyFill="1" applyBorder="1" applyAlignment="1">
      <alignment horizontal="right" vertical="center"/>
    </xf>
    <xf numFmtId="38" fontId="6" fillId="7" borderId="7" xfId="3" applyNumberFormat="1" applyFont="1" applyFill="1" applyBorder="1" applyAlignment="1">
      <alignment horizontal="right" vertical="center"/>
    </xf>
    <xf numFmtId="38" fontId="6" fillId="7" borderId="17" xfId="3" applyNumberFormat="1" applyFont="1" applyFill="1" applyBorder="1" applyAlignment="1">
      <alignment horizontal="right" vertical="center"/>
    </xf>
    <xf numFmtId="178" fontId="6" fillId="7" borderId="2" xfId="3" applyNumberFormat="1" applyFont="1" applyFill="1" applyBorder="1" applyAlignment="1">
      <alignment horizontal="right" vertical="center"/>
    </xf>
    <xf numFmtId="38" fontId="6" fillId="7" borderId="8" xfId="3" applyNumberFormat="1" applyFont="1" applyFill="1" applyBorder="1" applyAlignment="1">
      <alignment horizontal="right" vertical="center"/>
    </xf>
    <xf numFmtId="38" fontId="6" fillId="7" borderId="3" xfId="3" applyFont="1" applyFill="1" applyBorder="1" applyAlignment="1">
      <alignment horizontal="center" vertical="center" wrapText="1"/>
    </xf>
    <xf numFmtId="38" fontId="6" fillId="7" borderId="1" xfId="3" applyFont="1" applyFill="1" applyBorder="1" applyAlignment="1">
      <alignment horizontal="center" vertical="center" wrapText="1"/>
    </xf>
    <xf numFmtId="38" fontId="6" fillId="7" borderId="2" xfId="3" applyFont="1" applyFill="1" applyBorder="1" applyAlignment="1">
      <alignment horizontal="center" vertical="center" wrapText="1"/>
    </xf>
    <xf numFmtId="38" fontId="6" fillId="7" borderId="21" xfId="3" applyNumberFormat="1" applyFont="1" applyFill="1" applyBorder="1" applyAlignment="1">
      <alignment vertical="center"/>
    </xf>
    <xf numFmtId="38" fontId="6" fillId="7" borderId="22" xfId="3" applyNumberFormat="1" applyFont="1" applyFill="1" applyBorder="1" applyAlignment="1">
      <alignment vertical="center"/>
    </xf>
    <xf numFmtId="38" fontId="6" fillId="7" borderId="10" xfId="2" applyFont="1" applyFill="1" applyBorder="1" applyAlignment="1">
      <alignment horizontal="right" vertical="center"/>
    </xf>
    <xf numFmtId="38" fontId="6" fillId="7" borderId="10" xfId="3" applyFont="1" applyFill="1" applyBorder="1" applyAlignment="1">
      <alignment horizontal="right" vertical="center"/>
    </xf>
    <xf numFmtId="38" fontId="6" fillId="7" borderId="27" xfId="3" applyFont="1" applyFill="1" applyBorder="1" applyAlignment="1">
      <alignment horizontal="right" vertical="center"/>
    </xf>
    <xf numFmtId="38" fontId="6" fillId="7" borderId="28" xfId="3" applyFont="1" applyFill="1" applyBorder="1" applyAlignment="1">
      <alignment horizontal="right" vertical="center"/>
    </xf>
    <xf numFmtId="40" fontId="6" fillId="7" borderId="10" xfId="3" applyNumberFormat="1" applyFont="1" applyFill="1" applyBorder="1" applyAlignment="1">
      <alignment horizontal="right" vertical="center"/>
    </xf>
    <xf numFmtId="176" fontId="9" fillId="7" borderId="3" xfId="0" applyNumberFormat="1" applyFont="1" applyFill="1" applyBorder="1" applyAlignment="1">
      <alignment horizontal="center" vertical="center"/>
    </xf>
    <xf numFmtId="176" fontId="9" fillId="7" borderId="1" xfId="0" applyNumberFormat="1" applyFont="1" applyFill="1" applyBorder="1" applyAlignment="1">
      <alignment horizontal="center" vertical="center"/>
    </xf>
    <xf numFmtId="176" fontId="9" fillId="7" borderId="2" xfId="0" applyNumberFormat="1" applyFont="1" applyFill="1" applyBorder="1" applyAlignment="1">
      <alignment horizontal="center" vertical="center"/>
    </xf>
    <xf numFmtId="38" fontId="12" fillId="7" borderId="10" xfId="2" applyFont="1" applyFill="1" applyBorder="1" applyAlignment="1">
      <alignment vertical="center"/>
    </xf>
    <xf numFmtId="176" fontId="12" fillId="7" borderId="10" xfId="2" applyNumberFormat="1" applyFont="1" applyFill="1" applyBorder="1" applyAlignment="1">
      <alignment horizontal="right" vertical="center"/>
    </xf>
    <xf numFmtId="176" fontId="12" fillId="7" borderId="11" xfId="2" applyNumberFormat="1" applyFont="1" applyFill="1" applyBorder="1" applyAlignment="1">
      <alignment horizontal="right" vertical="center"/>
    </xf>
    <xf numFmtId="177" fontId="12" fillId="7" borderId="12" xfId="2" applyNumberFormat="1" applyFont="1" applyFill="1" applyBorder="1" applyAlignment="1">
      <alignment horizontal="right" vertical="center"/>
    </xf>
    <xf numFmtId="49" fontId="6" fillId="0" borderId="1" xfId="3" applyNumberFormat="1" applyFont="1" applyFill="1" applyBorder="1" applyAlignment="1">
      <alignment horizontal="right" vertical="center"/>
    </xf>
    <xf numFmtId="40" fontId="6" fillId="2" borderId="10" xfId="3" applyNumberFormat="1" applyFont="1" applyFill="1" applyBorder="1" applyAlignment="1">
      <alignment horizontal="right" vertical="center"/>
    </xf>
    <xf numFmtId="0" fontId="9" fillId="2" borderId="21" xfId="6" applyNumberFormat="1" applyFont="1" applyFill="1" applyBorder="1" applyAlignment="1">
      <alignment horizontal="center" vertical="center" wrapText="1"/>
    </xf>
    <xf numFmtId="0" fontId="9" fillId="2" borderId="10" xfId="6" applyNumberFormat="1" applyFont="1" applyFill="1" applyBorder="1" applyAlignment="1">
      <alignment horizontal="center" vertical="center" wrapText="1"/>
    </xf>
    <xf numFmtId="38" fontId="6" fillId="0" borderId="0" xfId="5" applyNumberFormat="1" applyFont="1" applyFill="1">
      <alignment vertical="center"/>
    </xf>
    <xf numFmtId="38" fontId="6" fillId="2" borderId="10" xfId="3" applyFont="1" applyFill="1" applyBorder="1" applyAlignment="1">
      <alignment horizontal="right" vertical="center"/>
    </xf>
    <xf numFmtId="179" fontId="6" fillId="0" borderId="3" xfId="3" applyNumberFormat="1" applyFont="1" applyFill="1" applyBorder="1" applyAlignment="1">
      <alignment horizontal="right" vertical="center"/>
    </xf>
    <xf numFmtId="179" fontId="6" fillId="0" borderId="1" xfId="3" applyNumberFormat="1" applyFont="1" applyFill="1" applyBorder="1" applyAlignment="1">
      <alignment horizontal="right" vertical="center"/>
    </xf>
    <xf numFmtId="179" fontId="6" fillId="0" borderId="2" xfId="3" applyNumberFormat="1" applyFont="1" applyFill="1" applyBorder="1" applyAlignment="1">
      <alignment horizontal="right" vertical="center"/>
    </xf>
    <xf numFmtId="179" fontId="6" fillId="0" borderId="10" xfId="3" applyNumberFormat="1" applyFont="1" applyFill="1" applyBorder="1" applyAlignment="1">
      <alignment horizontal="right" vertical="center"/>
    </xf>
    <xf numFmtId="179" fontId="6" fillId="3" borderId="10" xfId="2" applyNumberFormat="1" applyFont="1" applyFill="1" applyBorder="1" applyAlignment="1">
      <alignment horizontal="right" vertical="center"/>
    </xf>
    <xf numFmtId="179" fontId="6" fillId="0" borderId="18" xfId="2" applyNumberFormat="1" applyFont="1" applyFill="1" applyBorder="1" applyAlignment="1">
      <alignment horizontal="right" vertical="center"/>
    </xf>
    <xf numFmtId="179" fontId="6" fillId="0" borderId="19" xfId="2" applyNumberFormat="1" applyFont="1" applyFill="1" applyBorder="1" applyAlignment="1">
      <alignment horizontal="right" vertical="center"/>
    </xf>
    <xf numFmtId="179" fontId="6" fillId="0" borderId="20" xfId="2" applyNumberFormat="1" applyFont="1" applyFill="1" applyBorder="1" applyAlignment="1">
      <alignment horizontal="right" vertical="center"/>
    </xf>
    <xf numFmtId="179" fontId="0" fillId="0" borderId="0" xfId="0" applyNumberFormat="1" applyAlignment="1">
      <alignment vertical="center"/>
    </xf>
    <xf numFmtId="179" fontId="0" fillId="0" borderId="1" xfId="0" applyNumberFormat="1" applyBorder="1" applyAlignment="1">
      <alignment vertical="center"/>
    </xf>
    <xf numFmtId="179" fontId="0" fillId="0" borderId="8" xfId="0" applyNumberFormat="1" applyBorder="1" applyAlignment="1">
      <alignment vertical="center"/>
    </xf>
    <xf numFmtId="179" fontId="0" fillId="0" borderId="2" xfId="0" applyNumberFormat="1" applyBorder="1" applyAlignment="1">
      <alignment vertical="center"/>
    </xf>
    <xf numFmtId="179" fontId="0" fillId="0" borderId="0" xfId="0" applyNumberFormat="1" applyAlignment="1">
      <alignment horizontal="right" vertical="center"/>
    </xf>
    <xf numFmtId="179" fontId="0" fillId="0" borderId="1" xfId="0" applyNumberFormat="1" applyBorder="1" applyAlignment="1">
      <alignment horizontal="right" vertical="center"/>
    </xf>
    <xf numFmtId="179" fontId="0" fillId="0" borderId="8" xfId="0" applyNumberFormat="1" applyBorder="1" applyAlignment="1">
      <alignment horizontal="right" vertical="center"/>
    </xf>
    <xf numFmtId="179" fontId="0" fillId="0" borderId="2" xfId="0" applyNumberFormat="1" applyBorder="1" applyAlignment="1">
      <alignment horizontal="right" vertical="center"/>
    </xf>
    <xf numFmtId="179" fontId="6" fillId="0" borderId="3" xfId="2" applyNumberFormat="1" applyFont="1" applyFill="1" applyBorder="1" applyAlignment="1">
      <alignment horizontal="right" vertical="center"/>
    </xf>
    <xf numFmtId="179" fontId="6" fillId="0" borderId="1" xfId="2" applyNumberFormat="1" applyFont="1" applyFill="1" applyBorder="1" applyAlignment="1">
      <alignment horizontal="right" vertical="center"/>
    </xf>
    <xf numFmtId="179" fontId="6" fillId="0" borderId="2" xfId="2" applyNumberFormat="1" applyFont="1" applyFill="1" applyBorder="1" applyAlignment="1">
      <alignment horizontal="right" vertical="center"/>
    </xf>
    <xf numFmtId="179" fontId="6" fillId="0" borderId="4" xfId="3" applyNumberFormat="1" applyFont="1" applyFill="1" applyBorder="1" applyAlignment="1">
      <alignment horizontal="right" vertical="center"/>
    </xf>
    <xf numFmtId="179" fontId="6" fillId="2" borderId="1" xfId="3" applyNumberFormat="1" applyFont="1" applyFill="1" applyBorder="1" applyAlignment="1">
      <alignment horizontal="right" vertical="center"/>
    </xf>
    <xf numFmtId="179" fontId="6" fillId="2" borderId="2" xfId="3" applyNumberFormat="1" applyFont="1" applyFill="1" applyBorder="1" applyAlignment="1">
      <alignment horizontal="right" vertical="center"/>
    </xf>
    <xf numFmtId="179" fontId="6" fillId="2" borderId="3" xfId="3" applyNumberFormat="1" applyFont="1" applyFill="1" applyBorder="1" applyAlignment="1">
      <alignment horizontal="right" vertical="center"/>
    </xf>
    <xf numFmtId="40" fontId="13" fillId="0" borderId="16" xfId="2" applyNumberFormat="1" applyFont="1" applyFill="1" applyBorder="1" applyAlignment="1">
      <alignment horizontal="center" vertical="center" wrapText="1"/>
    </xf>
    <xf numFmtId="40" fontId="12" fillId="6" borderId="12" xfId="2" applyNumberFormat="1" applyFont="1" applyFill="1" applyBorder="1" applyAlignment="1">
      <alignment horizontal="right" vertical="center"/>
    </xf>
    <xf numFmtId="40" fontId="12" fillId="7" borderId="12" xfId="2" applyNumberFormat="1" applyFont="1" applyFill="1" applyBorder="1" applyAlignment="1">
      <alignment horizontal="right" vertical="center"/>
    </xf>
    <xf numFmtId="40" fontId="12" fillId="3" borderId="12" xfId="2" applyNumberFormat="1" applyFont="1" applyFill="1" applyBorder="1" applyAlignment="1">
      <alignment horizontal="right" vertical="center"/>
    </xf>
    <xf numFmtId="40" fontId="12" fillId="0" borderId="12" xfId="2" applyNumberFormat="1" applyFont="1" applyBorder="1" applyAlignment="1">
      <alignment horizontal="right" vertical="center"/>
    </xf>
    <xf numFmtId="40" fontId="13" fillId="0" borderId="0" xfId="0" applyNumberFormat="1" applyFont="1">
      <alignment vertical="center"/>
    </xf>
    <xf numFmtId="40" fontId="13" fillId="0" borderId="0" xfId="0" applyNumberFormat="1" applyFont="1" applyAlignment="1">
      <alignment vertical="center"/>
    </xf>
    <xf numFmtId="40" fontId="12" fillId="0" borderId="0" xfId="0" applyNumberFormat="1" applyFont="1">
      <alignment vertical="center"/>
    </xf>
    <xf numFmtId="0" fontId="13" fillId="0" borderId="0" xfId="0" applyFont="1" applyAlignment="1">
      <alignment horizontal="left" vertical="center" shrinkToFit="1"/>
    </xf>
    <xf numFmtId="38" fontId="13" fillId="0" borderId="10" xfId="2" applyFont="1" applyFill="1" applyBorder="1" applyAlignment="1">
      <alignment horizontal="center" vertical="center"/>
    </xf>
    <xf numFmtId="38" fontId="12" fillId="0" borderId="10" xfId="2" applyFont="1" applyFill="1" applyBorder="1" applyAlignment="1">
      <alignment vertical="center"/>
    </xf>
    <xf numFmtId="38" fontId="13" fillId="0" borderId="10" xfId="2" applyFont="1" applyFill="1" applyBorder="1" applyAlignment="1">
      <alignment horizontal="center" vertical="center" wrapText="1"/>
    </xf>
    <xf numFmtId="38" fontId="13" fillId="0" borderId="10" xfId="2" applyFont="1" applyFill="1" applyBorder="1" applyAlignment="1">
      <alignment vertical="center"/>
    </xf>
    <xf numFmtId="38" fontId="6" fillId="0" borderId="3" xfId="3" applyFont="1" applyFill="1" applyBorder="1" applyAlignment="1">
      <alignment vertical="center" shrinkToFit="1"/>
    </xf>
    <xf numFmtId="38" fontId="6" fillId="0" borderId="1" xfId="3" applyFont="1" applyFill="1" applyBorder="1" applyAlignment="1">
      <alignment vertical="center" shrinkToFit="1"/>
    </xf>
    <xf numFmtId="38" fontId="6" fillId="0" borderId="2" xfId="3" applyFont="1" applyFill="1" applyBorder="1" applyAlignment="1">
      <alignment vertical="center" shrinkToFit="1"/>
    </xf>
    <xf numFmtId="38" fontId="6" fillId="0" borderId="30" xfId="3" applyFont="1" applyFill="1" applyBorder="1" applyAlignment="1">
      <alignment horizontal="center" vertical="center"/>
    </xf>
    <xf numFmtId="38" fontId="6" fillId="0" borderId="31" xfId="3" applyFont="1" applyFill="1" applyBorder="1" applyAlignment="1">
      <alignment horizontal="center" vertical="center"/>
    </xf>
    <xf numFmtId="0" fontId="9" fillId="6" borderId="3" xfId="0" applyFont="1" applyFill="1" applyBorder="1" applyAlignment="1">
      <alignment horizontal="left" vertical="center"/>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7" borderId="3" xfId="0" applyFont="1" applyFill="1" applyBorder="1" applyAlignment="1">
      <alignment horizontal="left" vertical="center"/>
    </xf>
    <xf numFmtId="0" fontId="9" fillId="7" borderId="1" xfId="0" applyFont="1" applyFill="1" applyBorder="1" applyAlignment="1">
      <alignment horizontal="left" vertical="center"/>
    </xf>
    <xf numFmtId="0" fontId="9" fillId="7" borderId="2" xfId="0" applyFont="1" applyFill="1" applyBorder="1" applyAlignment="1">
      <alignment horizontal="left" vertical="center"/>
    </xf>
    <xf numFmtId="0" fontId="9" fillId="3" borderId="3" xfId="0" applyFont="1" applyFill="1" applyBorder="1" applyAlignment="1">
      <alignment horizontal="left" vertical="center"/>
    </xf>
    <xf numFmtId="0" fontId="9" fillId="3" borderId="1" xfId="0" applyFont="1" applyFill="1" applyBorder="1" applyAlignment="1">
      <alignment horizontal="left" vertical="center"/>
    </xf>
    <xf numFmtId="0" fontId="9" fillId="3" borderId="2" xfId="0" applyFont="1" applyFill="1" applyBorder="1" applyAlignment="1">
      <alignment horizontal="left" vertical="center"/>
    </xf>
    <xf numFmtId="38" fontId="6" fillId="2" borderId="9" xfId="3" applyFont="1" applyFill="1" applyBorder="1" applyAlignment="1">
      <alignment vertical="center" shrinkToFit="1"/>
    </xf>
    <xf numFmtId="38" fontId="6" fillId="2" borderId="7" xfId="3" applyFont="1" applyFill="1" applyBorder="1" applyAlignment="1">
      <alignment vertical="center" shrinkToFit="1"/>
    </xf>
    <xf numFmtId="38" fontId="6" fillId="2" borderId="8" xfId="3" applyFont="1" applyFill="1" applyBorder="1" applyAlignment="1">
      <alignment vertical="center" shrinkToFit="1"/>
    </xf>
    <xf numFmtId="38" fontId="6" fillId="0" borderId="21" xfId="3" applyFont="1" applyFill="1" applyBorder="1" applyAlignment="1">
      <alignment horizontal="left" vertical="center" shrinkToFit="1"/>
    </xf>
    <xf numFmtId="38" fontId="6" fillId="0" borderId="22" xfId="3" applyFont="1" applyFill="1" applyBorder="1" applyAlignment="1">
      <alignment horizontal="left" vertical="center" shrinkToFit="1"/>
    </xf>
    <xf numFmtId="38" fontId="6" fillId="2" borderId="21" xfId="3" applyFont="1" applyFill="1" applyBorder="1" applyAlignment="1">
      <alignment horizontal="left" vertical="center" shrinkToFit="1"/>
    </xf>
    <xf numFmtId="38" fontId="6" fillId="2" borderId="22" xfId="3" applyFont="1" applyFill="1" applyBorder="1" applyAlignment="1">
      <alignment horizontal="left" vertical="center" shrinkToFit="1"/>
    </xf>
    <xf numFmtId="38" fontId="9" fillId="0" borderId="0" xfId="1" applyNumberFormat="1" applyFont="1" applyFill="1" applyAlignment="1" applyProtection="1">
      <alignment horizontal="left" vertical="center" wrapText="1"/>
    </xf>
    <xf numFmtId="38" fontId="9" fillId="0" borderId="0" xfId="3" applyFont="1" applyFill="1" applyBorder="1" applyAlignment="1">
      <alignment horizontal="left" vertical="center"/>
    </xf>
    <xf numFmtId="38" fontId="9" fillId="0" borderId="0" xfId="3" applyFont="1" applyFill="1" applyBorder="1" applyAlignment="1">
      <alignment horizontal="left" vertical="center" wrapText="1"/>
    </xf>
    <xf numFmtId="38" fontId="6" fillId="0" borderId="21" xfId="3" applyFont="1" applyFill="1" applyBorder="1" applyAlignment="1">
      <alignment horizontal="center" vertical="center"/>
    </xf>
    <xf numFmtId="38" fontId="6" fillId="0" borderId="29" xfId="3" applyFont="1" applyFill="1" applyBorder="1" applyAlignment="1">
      <alignment horizontal="center" vertical="center"/>
    </xf>
    <xf numFmtId="38" fontId="6" fillId="0" borderId="22" xfId="3" applyFont="1" applyFill="1" applyBorder="1" applyAlignment="1">
      <alignment horizontal="center" vertical="center"/>
    </xf>
    <xf numFmtId="38" fontId="6" fillId="6" borderId="10" xfId="3" applyFont="1" applyFill="1" applyBorder="1" applyAlignment="1">
      <alignment horizontal="left" vertical="center" shrinkToFit="1"/>
    </xf>
    <xf numFmtId="38" fontId="6" fillId="7" borderId="10" xfId="3" applyFont="1" applyFill="1" applyBorder="1" applyAlignment="1">
      <alignment horizontal="left" vertical="center" shrinkToFit="1"/>
    </xf>
    <xf numFmtId="38" fontId="6" fillId="3" borderId="10" xfId="3" applyFont="1" applyFill="1" applyBorder="1" applyAlignment="1">
      <alignment horizontal="left" vertical="center" shrinkToFit="1"/>
    </xf>
    <xf numFmtId="38" fontId="6" fillId="0" borderId="10" xfId="3" applyFont="1" applyFill="1" applyBorder="1" applyAlignment="1">
      <alignment horizontal="center" vertical="center" wrapText="1"/>
    </xf>
    <xf numFmtId="38" fontId="6" fillId="0" borderId="3" xfId="3" applyFont="1" applyFill="1" applyBorder="1" applyAlignment="1">
      <alignment horizontal="center" vertical="center" wrapText="1"/>
    </xf>
    <xf numFmtId="38" fontId="6" fillId="0" borderId="2" xfId="3" applyFont="1" applyFill="1" applyBorder="1" applyAlignment="1">
      <alignment horizontal="center" vertical="center" wrapText="1"/>
    </xf>
    <xf numFmtId="40" fontId="6" fillId="0" borderId="3" xfId="3" applyNumberFormat="1" applyFont="1" applyFill="1" applyBorder="1" applyAlignment="1">
      <alignment horizontal="center" vertical="center" wrapText="1"/>
    </xf>
    <xf numFmtId="40" fontId="6" fillId="0" borderId="2" xfId="3" applyNumberFormat="1" applyFont="1" applyFill="1" applyBorder="1" applyAlignment="1">
      <alignment horizontal="center" vertical="center" wrapText="1"/>
    </xf>
    <xf numFmtId="38" fontId="6" fillId="6" borderId="3" xfId="3" applyFont="1" applyFill="1" applyBorder="1" applyAlignment="1">
      <alignment horizontal="left" vertical="center" shrinkToFit="1"/>
    </xf>
    <xf numFmtId="38" fontId="6" fillId="6" borderId="1" xfId="3" applyFont="1" applyFill="1" applyBorder="1" applyAlignment="1">
      <alignment horizontal="left" vertical="center" shrinkToFit="1"/>
    </xf>
    <xf numFmtId="38" fontId="6" fillId="6" borderId="2" xfId="3" applyFont="1" applyFill="1" applyBorder="1" applyAlignment="1">
      <alignment horizontal="left" vertical="center" shrinkToFit="1"/>
    </xf>
    <xf numFmtId="38" fontId="6" fillId="7" borderId="3" xfId="3" applyFont="1" applyFill="1" applyBorder="1" applyAlignment="1">
      <alignment horizontal="left" vertical="center" shrinkToFit="1"/>
    </xf>
    <xf numFmtId="38" fontId="6" fillId="7" borderId="1" xfId="3" applyFont="1" applyFill="1" applyBorder="1" applyAlignment="1">
      <alignment horizontal="left" vertical="center" shrinkToFit="1"/>
    </xf>
    <xf numFmtId="38" fontId="6" fillId="7" borderId="2" xfId="3" applyFont="1" applyFill="1" applyBorder="1" applyAlignment="1">
      <alignment horizontal="left" vertical="center" shrinkToFit="1"/>
    </xf>
    <xf numFmtId="38" fontId="6" fillId="3" borderId="3" xfId="3" applyFont="1" applyFill="1" applyBorder="1" applyAlignment="1">
      <alignment horizontal="left" vertical="center" wrapText="1" shrinkToFit="1"/>
    </xf>
    <xf numFmtId="38" fontId="6" fillId="3" borderId="1" xfId="3" applyFont="1" applyFill="1" applyBorder="1" applyAlignment="1">
      <alignment horizontal="left" vertical="center" shrinkToFit="1"/>
    </xf>
    <xf numFmtId="38" fontId="6" fillId="3" borderId="2" xfId="3" applyFont="1" applyFill="1" applyBorder="1" applyAlignment="1">
      <alignment horizontal="left" vertical="center" shrinkToFit="1"/>
    </xf>
    <xf numFmtId="38" fontId="6" fillId="3" borderId="10" xfId="3" applyFont="1" applyFill="1" applyBorder="1" applyAlignment="1">
      <alignment horizontal="center" vertical="center" wrapText="1"/>
    </xf>
    <xf numFmtId="38" fontId="6" fillId="3" borderId="10" xfId="3" applyFont="1" applyFill="1" applyBorder="1" applyAlignment="1">
      <alignment horizontal="center" vertical="center"/>
    </xf>
    <xf numFmtId="38" fontId="6" fillId="3" borderId="10" xfId="3" applyNumberFormat="1" applyFont="1" applyFill="1" applyBorder="1" applyAlignment="1">
      <alignment horizontal="center" vertical="center"/>
    </xf>
    <xf numFmtId="38" fontId="6" fillId="0" borderId="18" xfId="3" applyNumberFormat="1" applyFont="1" applyFill="1" applyBorder="1" applyAlignment="1">
      <alignment horizontal="center" vertical="center" wrapText="1"/>
    </xf>
    <xf numFmtId="38" fontId="6" fillId="0" borderId="19" xfId="3" applyNumberFormat="1" applyFont="1" applyFill="1" applyBorder="1" applyAlignment="1">
      <alignment horizontal="center" vertical="center" wrapText="1"/>
    </xf>
    <xf numFmtId="38" fontId="6" fillId="0" borderId="20" xfId="3" applyNumberFormat="1" applyFont="1" applyFill="1" applyBorder="1" applyAlignment="1">
      <alignment horizontal="center" vertical="center" wrapText="1"/>
    </xf>
    <xf numFmtId="0" fontId="6" fillId="3" borderId="3" xfId="5" applyFont="1" applyFill="1" applyBorder="1" applyAlignment="1">
      <alignment horizontal="center" vertical="center"/>
    </xf>
    <xf numFmtId="0" fontId="6" fillId="3" borderId="1" xfId="5" applyFont="1" applyFill="1" applyBorder="1" applyAlignment="1">
      <alignment horizontal="center" vertical="center"/>
    </xf>
    <xf numFmtId="0" fontId="6" fillId="3" borderId="2" xfId="5" applyFont="1" applyFill="1" applyBorder="1" applyAlignment="1">
      <alignment horizontal="center" vertical="center"/>
    </xf>
    <xf numFmtId="0" fontId="6" fillId="3" borderId="10" xfId="5" applyFont="1" applyFill="1" applyBorder="1" applyAlignment="1">
      <alignment horizontal="center" vertical="center"/>
    </xf>
    <xf numFmtId="38" fontId="6" fillId="7" borderId="3" xfId="3" applyFont="1" applyFill="1" applyBorder="1" applyAlignment="1">
      <alignment horizontal="center" vertical="center"/>
    </xf>
    <xf numFmtId="38" fontId="6" fillId="7" borderId="1" xfId="3" applyFont="1" applyFill="1" applyBorder="1" applyAlignment="1">
      <alignment horizontal="center" vertical="center"/>
    </xf>
    <xf numFmtId="38" fontId="6" fillId="7" borderId="2" xfId="3" applyFont="1" applyFill="1" applyBorder="1" applyAlignment="1">
      <alignment horizontal="center" vertical="center"/>
    </xf>
    <xf numFmtId="38" fontId="6" fillId="6" borderId="3" xfId="3" applyFont="1" applyFill="1" applyBorder="1" applyAlignment="1">
      <alignment horizontal="center" vertical="center"/>
    </xf>
    <xf numFmtId="38" fontId="6" fillId="6" borderId="1" xfId="3" applyFont="1" applyFill="1" applyBorder="1" applyAlignment="1">
      <alignment horizontal="center" vertical="center"/>
    </xf>
    <xf numFmtId="38" fontId="6" fillId="6" borderId="2"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1"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10" xfId="3" applyFont="1" applyFill="1" applyBorder="1" applyAlignment="1" applyProtection="1">
      <alignment horizontal="left" vertical="center" wrapText="1"/>
    </xf>
    <xf numFmtId="38" fontId="6" fillId="2" borderId="10" xfId="3" applyFont="1" applyFill="1" applyBorder="1" applyAlignment="1" applyProtection="1">
      <alignment horizontal="left" vertical="center" wrapText="1"/>
    </xf>
    <xf numFmtId="38" fontId="6" fillId="0" borderId="3" xfId="3" applyFont="1" applyFill="1" applyBorder="1" applyAlignment="1">
      <alignment horizontal="left" vertical="center" shrinkToFit="1"/>
    </xf>
    <xf numFmtId="38" fontId="6" fillId="0" borderId="1" xfId="3" applyFont="1" applyFill="1" applyBorder="1" applyAlignment="1">
      <alignment horizontal="left" vertical="center" shrinkToFit="1"/>
    </xf>
    <xf numFmtId="38" fontId="6" fillId="0" borderId="2" xfId="3" applyFont="1" applyFill="1" applyBorder="1" applyAlignment="1">
      <alignment horizontal="left" vertical="center" shrinkToFit="1"/>
    </xf>
    <xf numFmtId="38" fontId="6" fillId="0" borderId="24" xfId="3" applyFont="1" applyFill="1" applyBorder="1" applyAlignment="1">
      <alignment horizontal="center" vertical="center"/>
    </xf>
    <xf numFmtId="38" fontId="6" fillId="0" borderId="8" xfId="3" applyFont="1" applyFill="1" applyBorder="1" applyAlignment="1">
      <alignment horizontal="center" vertical="center"/>
    </xf>
    <xf numFmtId="38" fontId="6" fillId="0" borderId="34" xfId="3" applyFont="1" applyFill="1" applyBorder="1" applyAlignment="1">
      <alignment horizontal="center" vertical="center"/>
    </xf>
    <xf numFmtId="38" fontId="6" fillId="0" borderId="33" xfId="3" applyFont="1" applyFill="1" applyBorder="1" applyAlignment="1">
      <alignment horizontal="center" vertical="center"/>
    </xf>
    <xf numFmtId="178" fontId="6" fillId="6" borderId="3" xfId="3" applyNumberFormat="1" applyFont="1" applyFill="1" applyBorder="1" applyAlignment="1">
      <alignment vertical="center" shrinkToFit="1"/>
    </xf>
    <xf numFmtId="178" fontId="6" fillId="6" borderId="1" xfId="3" applyNumberFormat="1" applyFont="1" applyFill="1" applyBorder="1" applyAlignment="1">
      <alignment vertical="center" shrinkToFit="1"/>
    </xf>
    <xf numFmtId="178" fontId="6" fillId="6" borderId="2" xfId="3" applyNumberFormat="1" applyFont="1" applyFill="1" applyBorder="1" applyAlignment="1">
      <alignment vertical="center" shrinkToFit="1"/>
    </xf>
    <xf numFmtId="178" fontId="6" fillId="7" borderId="3" xfId="3" applyNumberFormat="1" applyFont="1" applyFill="1" applyBorder="1" applyAlignment="1">
      <alignment vertical="center" shrinkToFit="1"/>
    </xf>
    <xf numFmtId="178" fontId="6" fillId="7" borderId="1" xfId="3" applyNumberFormat="1" applyFont="1" applyFill="1" applyBorder="1" applyAlignment="1">
      <alignment vertical="center" shrinkToFit="1"/>
    </xf>
    <xf numFmtId="178" fontId="6" fillId="7" borderId="2" xfId="3" applyNumberFormat="1" applyFont="1" applyFill="1" applyBorder="1" applyAlignment="1">
      <alignment vertical="center" shrinkToFit="1"/>
    </xf>
    <xf numFmtId="38" fontId="6" fillId="0" borderId="9" xfId="3" applyFont="1" applyFill="1" applyBorder="1" applyAlignment="1">
      <alignment horizontal="center" vertical="center"/>
    </xf>
    <xf numFmtId="38" fontId="6" fillId="0" borderId="32" xfId="3" applyFont="1" applyFill="1" applyBorder="1" applyAlignment="1">
      <alignment horizontal="center" vertical="center"/>
    </xf>
    <xf numFmtId="38" fontId="6" fillId="0" borderId="17" xfId="3" applyFont="1" applyFill="1" applyBorder="1" applyAlignment="1">
      <alignment horizontal="center" vertical="center"/>
    </xf>
    <xf numFmtId="38" fontId="6" fillId="0" borderId="6" xfId="3" applyFont="1" applyFill="1" applyBorder="1" applyAlignment="1">
      <alignment horizontal="center" vertical="center"/>
    </xf>
    <xf numFmtId="38" fontId="6" fillId="0" borderId="4" xfId="3" applyFont="1" applyFill="1" applyBorder="1" applyAlignment="1">
      <alignment horizontal="center" vertical="center"/>
    </xf>
    <xf numFmtId="38" fontId="6" fillId="3" borderId="3" xfId="3" applyFont="1" applyFill="1" applyBorder="1" applyAlignment="1">
      <alignment vertical="center" wrapText="1" shrinkToFit="1"/>
    </xf>
    <xf numFmtId="38" fontId="6" fillId="3" borderId="1" xfId="3" applyFont="1" applyFill="1" applyBorder="1" applyAlignment="1">
      <alignment vertical="center" shrinkToFit="1"/>
    </xf>
    <xf numFmtId="38" fontId="6" fillId="3" borderId="2" xfId="3" applyFont="1" applyFill="1" applyBorder="1" applyAlignment="1">
      <alignment vertical="center" shrinkToFit="1"/>
    </xf>
    <xf numFmtId="38" fontId="9" fillId="0" borderId="3" xfId="3" applyFont="1" applyFill="1" applyBorder="1" applyAlignment="1">
      <alignment horizontal="center" vertical="center" wrapText="1"/>
    </xf>
    <xf numFmtId="38" fontId="9" fillId="0" borderId="2" xfId="3" applyFont="1" applyFill="1" applyBorder="1" applyAlignment="1">
      <alignment horizontal="center" vertical="center" wrapText="1"/>
    </xf>
    <xf numFmtId="38" fontId="6" fillId="0" borderId="3" xfId="3" applyFont="1" applyFill="1" applyBorder="1" applyAlignment="1">
      <alignment horizontal="left" vertical="center" justifyLastLine="1"/>
    </xf>
    <xf numFmtId="38" fontId="6" fillId="0" borderId="1" xfId="3" applyFont="1" applyFill="1" applyBorder="1" applyAlignment="1">
      <alignment horizontal="left" vertical="center" justifyLastLine="1"/>
    </xf>
    <xf numFmtId="38" fontId="6" fillId="0" borderId="2" xfId="3" applyFont="1" applyFill="1" applyBorder="1" applyAlignment="1">
      <alignment horizontal="left" vertical="center" justifyLastLine="1"/>
    </xf>
    <xf numFmtId="38" fontId="6" fillId="0" borderId="3" xfId="3" applyFont="1" applyFill="1" applyBorder="1" applyAlignment="1">
      <alignment horizontal="left" vertical="center"/>
    </xf>
    <xf numFmtId="38" fontId="6" fillId="0" borderId="1" xfId="3" applyFont="1" applyFill="1" applyBorder="1" applyAlignment="1">
      <alignment horizontal="left" vertical="center"/>
    </xf>
    <xf numFmtId="38" fontId="6" fillId="0" borderId="2" xfId="3" applyFont="1" applyFill="1" applyBorder="1" applyAlignment="1">
      <alignment horizontal="left" vertical="center"/>
    </xf>
    <xf numFmtId="0" fontId="9" fillId="0" borderId="10" xfId="6" applyNumberFormat="1" applyFont="1" applyFill="1" applyBorder="1" applyAlignment="1">
      <alignment horizontal="center" vertical="center"/>
    </xf>
    <xf numFmtId="0" fontId="9" fillId="0" borderId="4" xfId="6" applyNumberFormat="1" applyFont="1" applyFill="1" applyBorder="1" applyAlignment="1">
      <alignment horizontal="center" vertical="center" wrapText="1"/>
    </xf>
    <xf numFmtId="0" fontId="9" fillId="0" borderId="6" xfId="6" applyNumberFormat="1" applyFont="1" applyFill="1" applyBorder="1" applyAlignment="1">
      <alignment horizontal="center" vertical="center" wrapText="1"/>
    </xf>
    <xf numFmtId="38" fontId="6" fillId="0" borderId="3" xfId="2" applyFont="1" applyFill="1" applyBorder="1" applyAlignment="1">
      <alignment horizontal="left" vertical="center" shrinkToFit="1"/>
    </xf>
    <xf numFmtId="38" fontId="6" fillId="0" borderId="1" xfId="2" applyFont="1" applyFill="1" applyBorder="1" applyAlignment="1">
      <alignment horizontal="left" vertical="center" shrinkToFit="1"/>
    </xf>
    <xf numFmtId="38" fontId="6" fillId="0" borderId="2" xfId="2" applyFont="1" applyFill="1" applyBorder="1" applyAlignment="1">
      <alignment horizontal="left" vertical="center" shrinkToFit="1"/>
    </xf>
    <xf numFmtId="178" fontId="6" fillId="0" borderId="21" xfId="3" applyNumberFormat="1" applyFont="1" applyFill="1" applyBorder="1" applyAlignment="1">
      <alignment horizontal="center" vertical="center"/>
    </xf>
    <xf numFmtId="178" fontId="6" fillId="0" borderId="22" xfId="3" applyNumberFormat="1" applyFont="1" applyFill="1" applyBorder="1" applyAlignment="1">
      <alignment horizontal="center" vertical="center"/>
    </xf>
    <xf numFmtId="0" fontId="6" fillId="0" borderId="3" xfId="6" applyNumberFormat="1" applyFont="1" applyFill="1" applyBorder="1" applyAlignment="1">
      <alignment horizontal="center" vertical="center"/>
    </xf>
    <xf numFmtId="0" fontId="6" fillId="0" borderId="2" xfId="6" applyNumberFormat="1" applyFont="1" applyFill="1" applyBorder="1" applyAlignment="1">
      <alignment horizontal="center" vertical="center"/>
    </xf>
    <xf numFmtId="38" fontId="6" fillId="2" borderId="3" xfId="3" applyFont="1" applyFill="1" applyBorder="1" applyAlignment="1">
      <alignment horizontal="left" vertical="center" shrinkToFit="1"/>
    </xf>
    <xf numFmtId="38" fontId="6" fillId="2" borderId="1" xfId="3" applyFont="1" applyFill="1" applyBorder="1" applyAlignment="1">
      <alignment horizontal="left" vertical="center" shrinkToFit="1"/>
    </xf>
    <xf numFmtId="38" fontId="6" fillId="2" borderId="2" xfId="3" applyFont="1" applyFill="1" applyBorder="1" applyAlignment="1">
      <alignment horizontal="left" vertical="center" shrinkToFit="1"/>
    </xf>
  </cellXfs>
  <cellStyles count="10">
    <cellStyle name="ハイパーリンク" xfId="1" builtinId="8"/>
    <cellStyle name="桁区切り" xfId="2" builtinId="6"/>
    <cellStyle name="桁区切り 2" xfId="3"/>
    <cellStyle name="桁区切り 3" xfId="4"/>
    <cellStyle name="標準" xfId="0" builtinId="0"/>
    <cellStyle name="標準 2" xfId="5"/>
    <cellStyle name="標準 3" xfId="6"/>
    <cellStyle name="標準 4" xfId="7"/>
    <cellStyle name="標準_０３八雲" xfId="8"/>
    <cellStyle name="標準_qryＫＯＫＵＤＯＡ出力"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hlw.go.jp/toukai/saikin/hw/jinkou/tokusyu/hoken04/5.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36"/>
  <sheetViews>
    <sheetView view="pageBreakPreview" zoomScaleNormal="100" zoomScaleSheetLayoutView="100" workbookViewId="0">
      <pane xSplit="1" ySplit="4" topLeftCell="I5" activePane="bottomRight" state="frozen"/>
      <selection pane="topRight"/>
      <selection pane="bottomLeft"/>
      <selection pane="bottomRight" activeCell="AF2" sqref="AF2"/>
    </sheetView>
  </sheetViews>
  <sheetFormatPr defaultColWidth="9" defaultRowHeight="13" x14ac:dyDescent="0.2"/>
  <cols>
    <col min="1" max="1" width="12.08984375" style="1" customWidth="1"/>
    <col min="2" max="2" width="11.7265625" style="1" customWidth="1"/>
    <col min="3" max="3" width="9.7265625" style="1" bestFit="1" customWidth="1"/>
    <col min="4" max="4" width="4.7265625" style="1" bestFit="1" customWidth="1"/>
    <col min="5" max="5" width="9.7265625" style="1" bestFit="1" customWidth="1"/>
    <col min="6" max="6" width="5.08984375" style="1" bestFit="1" customWidth="1"/>
    <col min="7" max="7" width="10.6328125" style="1" bestFit="1" customWidth="1"/>
    <col min="8" max="8" width="7.6328125" style="1" customWidth="1"/>
    <col min="9" max="9" width="7.08984375" style="1" bestFit="1" customWidth="1"/>
    <col min="10" max="10" width="6.08984375" style="1" bestFit="1" customWidth="1"/>
    <col min="11" max="11" width="7.08984375" style="1" customWidth="1"/>
    <col min="12" max="12" width="5.08984375" style="1" bestFit="1" customWidth="1"/>
    <col min="13" max="13" width="7.08984375" style="1" customWidth="1"/>
    <col min="14" max="14" width="5.08984375" style="1" bestFit="1" customWidth="1"/>
    <col min="15" max="15" width="7.08984375" style="1" customWidth="1"/>
    <col min="16" max="16" width="5.08984375" style="1" bestFit="1" customWidth="1"/>
    <col min="17" max="17" width="7.08984375" style="1" customWidth="1"/>
    <col min="18" max="18" width="5.08984375" style="1" bestFit="1" customWidth="1"/>
    <col min="19" max="19" width="7.08984375" style="1" customWidth="1"/>
    <col min="20" max="20" width="5.08984375" style="1" bestFit="1" customWidth="1"/>
    <col min="21" max="21" width="7.08984375" style="1" bestFit="1" customWidth="1"/>
    <col min="22" max="22" width="5.08984375" style="1" bestFit="1" customWidth="1"/>
    <col min="23" max="23" width="7.08984375" style="1" bestFit="1" customWidth="1"/>
    <col min="24" max="24" width="5.08984375" style="1" bestFit="1" customWidth="1"/>
    <col min="25" max="25" width="7.08984375" style="1" bestFit="1" customWidth="1"/>
    <col min="26" max="26" width="5.08984375" style="1" bestFit="1" customWidth="1"/>
    <col min="27" max="27" width="8.08984375" style="1" bestFit="1" customWidth="1"/>
    <col min="28" max="28" width="4.7265625" style="1" bestFit="1" customWidth="1"/>
    <col min="29" max="29" width="8.08984375" style="1" bestFit="1" customWidth="1"/>
    <col min="30" max="30" width="4.7265625" style="488" customWidth="1"/>
    <col min="31" max="16384" width="9" style="1"/>
  </cols>
  <sheetData>
    <row r="1" spans="1:30" x14ac:dyDescent="0.2">
      <c r="A1" s="1" t="s">
        <v>28</v>
      </c>
      <c r="AD1" s="30" t="s">
        <v>330</v>
      </c>
    </row>
    <row r="2" spans="1:30" s="10" customFormat="1" ht="33" customHeight="1" x14ac:dyDescent="0.2">
      <c r="A2" s="493"/>
      <c r="B2" s="492" t="s">
        <v>331</v>
      </c>
      <c r="C2" s="490" t="s">
        <v>40</v>
      </c>
      <c r="D2" s="491"/>
      <c r="E2" s="490" t="s">
        <v>41</v>
      </c>
      <c r="F2" s="491"/>
      <c r="G2" s="490" t="s">
        <v>29</v>
      </c>
      <c r="H2" s="491"/>
      <c r="I2" s="490" t="s">
        <v>30</v>
      </c>
      <c r="J2" s="491"/>
      <c r="K2" s="490" t="s">
        <v>0</v>
      </c>
      <c r="L2" s="491"/>
      <c r="M2" s="490" t="s">
        <v>1</v>
      </c>
      <c r="N2" s="491"/>
      <c r="O2" s="490" t="s">
        <v>31</v>
      </c>
      <c r="P2" s="490"/>
      <c r="Q2" s="490"/>
      <c r="R2" s="490"/>
      <c r="S2" s="490"/>
      <c r="T2" s="490"/>
      <c r="U2" s="490" t="s">
        <v>32</v>
      </c>
      <c r="V2" s="490"/>
      <c r="W2" s="490"/>
      <c r="X2" s="490"/>
      <c r="Y2" s="490"/>
      <c r="Z2" s="490"/>
      <c r="AA2" s="490" t="s">
        <v>33</v>
      </c>
      <c r="AB2" s="491"/>
      <c r="AC2" s="490" t="s">
        <v>34</v>
      </c>
      <c r="AD2" s="491"/>
    </row>
    <row r="3" spans="1:30" s="10" customFormat="1" ht="33" customHeight="1" x14ac:dyDescent="0.2">
      <c r="A3" s="491"/>
      <c r="B3" s="491"/>
      <c r="C3" s="491"/>
      <c r="D3" s="491"/>
      <c r="E3" s="491"/>
      <c r="F3" s="491"/>
      <c r="G3" s="491"/>
      <c r="H3" s="491"/>
      <c r="I3" s="491"/>
      <c r="J3" s="491"/>
      <c r="K3" s="491"/>
      <c r="L3" s="491"/>
      <c r="M3" s="491"/>
      <c r="N3" s="491"/>
      <c r="O3" s="490" t="s">
        <v>35</v>
      </c>
      <c r="P3" s="490"/>
      <c r="Q3" s="492" t="s">
        <v>59</v>
      </c>
      <c r="R3" s="490"/>
      <c r="S3" s="492" t="s">
        <v>60</v>
      </c>
      <c r="T3" s="492"/>
      <c r="U3" s="490" t="s">
        <v>35</v>
      </c>
      <c r="V3" s="490"/>
      <c r="W3" s="490" t="s">
        <v>3</v>
      </c>
      <c r="X3" s="490"/>
      <c r="Y3" s="490" t="s">
        <v>4</v>
      </c>
      <c r="Z3" s="490"/>
      <c r="AA3" s="491"/>
      <c r="AB3" s="491"/>
      <c r="AC3" s="491"/>
      <c r="AD3" s="491"/>
    </row>
    <row r="4" spans="1:30" s="10" customFormat="1" ht="33" customHeight="1" x14ac:dyDescent="0.2">
      <c r="A4" s="491"/>
      <c r="B4" s="491"/>
      <c r="C4" s="11" t="s">
        <v>5</v>
      </c>
      <c r="D4" s="12" t="s">
        <v>42</v>
      </c>
      <c r="E4" s="13" t="s">
        <v>5</v>
      </c>
      <c r="F4" s="14" t="s">
        <v>61</v>
      </c>
      <c r="G4" s="13" t="s">
        <v>5</v>
      </c>
      <c r="H4" s="14" t="s">
        <v>42</v>
      </c>
      <c r="I4" s="13" t="s">
        <v>5</v>
      </c>
      <c r="J4" s="14" t="s">
        <v>36</v>
      </c>
      <c r="K4" s="13" t="s">
        <v>5</v>
      </c>
      <c r="L4" s="14" t="s">
        <v>36</v>
      </c>
      <c r="M4" s="13" t="s">
        <v>5</v>
      </c>
      <c r="N4" s="14" t="s">
        <v>36</v>
      </c>
      <c r="O4" s="13" t="s">
        <v>5</v>
      </c>
      <c r="P4" s="14" t="s">
        <v>43</v>
      </c>
      <c r="Q4" s="13" t="s">
        <v>5</v>
      </c>
      <c r="R4" s="14" t="s">
        <v>62</v>
      </c>
      <c r="S4" s="13" t="s">
        <v>5</v>
      </c>
      <c r="T4" s="14" t="s">
        <v>63</v>
      </c>
      <c r="U4" s="13" t="s">
        <v>5</v>
      </c>
      <c r="V4" s="14" t="s">
        <v>62</v>
      </c>
      <c r="W4" s="13" t="s">
        <v>5</v>
      </c>
      <c r="X4" s="14" t="s">
        <v>62</v>
      </c>
      <c r="Y4" s="13" t="s">
        <v>5</v>
      </c>
      <c r="Z4" s="14" t="s">
        <v>62</v>
      </c>
      <c r="AA4" s="13" t="s">
        <v>5</v>
      </c>
      <c r="AB4" s="14" t="s">
        <v>64</v>
      </c>
      <c r="AC4" s="13" t="s">
        <v>5</v>
      </c>
      <c r="AD4" s="481" t="s">
        <v>64</v>
      </c>
    </row>
    <row r="5" spans="1:30" s="262" customFormat="1" ht="16.5" customHeight="1" x14ac:dyDescent="0.2">
      <c r="A5" s="333" t="s">
        <v>6</v>
      </c>
      <c r="B5" s="334">
        <v>123731000</v>
      </c>
      <c r="C5" s="335">
        <v>865239</v>
      </c>
      <c r="D5" s="336">
        <f>IF(C5="-","-",ROUND((C5/$B5)*1000,2))</f>
        <v>6.99</v>
      </c>
      <c r="E5" s="335">
        <v>1381093</v>
      </c>
      <c r="F5" s="336">
        <f>IF(E5="-","-",ROUND((E5/$B5)*1000,2))</f>
        <v>11.16</v>
      </c>
      <c r="G5" s="335">
        <f>C5-E5</f>
        <v>-515854</v>
      </c>
      <c r="H5" s="336">
        <f t="shared" ref="H5:H26" si="0">IF(G5="-","-",ROUND((G5/$B5)*1000,2))</f>
        <v>-4.17</v>
      </c>
      <c r="I5" s="335">
        <v>81462</v>
      </c>
      <c r="J5" s="336">
        <f>IF(I5="-","-",ROUND((I5/$C5)*1000,2))</f>
        <v>94.15</v>
      </c>
      <c r="K5" s="335">
        <v>1654</v>
      </c>
      <c r="L5" s="336">
        <f>IF(K5="-","-",ROUND((K5/$C5)*1000,2))</f>
        <v>1.91</v>
      </c>
      <c r="M5" s="335">
        <v>755</v>
      </c>
      <c r="N5" s="336">
        <f t="shared" ref="N5:N26" si="1">IF(M5="-","-",ROUND((M5/$C5)*1000,2))</f>
        <v>0.87</v>
      </c>
      <c r="O5" s="335">
        <v>2955</v>
      </c>
      <c r="P5" s="336">
        <f>IF(O5="-","-",ROUND(((O5/SUM($C5,$Q5))*1000),2))</f>
        <v>3.41</v>
      </c>
      <c r="Q5" s="335">
        <v>2377</v>
      </c>
      <c r="R5" s="336">
        <f>IF(Q5="-","-",ROUND(((Q5/SUM($C5,$Q5))*1000),2))</f>
        <v>2.74</v>
      </c>
      <c r="S5" s="335">
        <v>578</v>
      </c>
      <c r="T5" s="336">
        <f>IF(S5="-","-",(S5/$C5)*1000)</f>
        <v>0.66802351720160558</v>
      </c>
      <c r="U5" s="335">
        <v>19454</v>
      </c>
      <c r="V5" s="336">
        <f t="shared" ref="V5:V26" si="2">IF(U5="-","-",(U5/SUM($C5,$U5))*1000)</f>
        <v>21.989548916968936</v>
      </c>
      <c r="W5" s="335">
        <v>8997</v>
      </c>
      <c r="X5" s="336">
        <f t="shared" ref="X5:X26" si="3">IF(W5="-","-",(W5/SUM($C5,$U5))*1000)</f>
        <v>10.169629464684359</v>
      </c>
      <c r="Y5" s="335">
        <v>10457</v>
      </c>
      <c r="Z5" s="336">
        <f t="shared" ref="Z5:Z26" si="4">IF(Y5="-","-",(Y5/SUM($C5,$U5))*1000)</f>
        <v>11.819919452284578</v>
      </c>
      <c r="AA5" s="335">
        <v>599007</v>
      </c>
      <c r="AB5" s="336">
        <f>IF(AA5="-","-",(AA5/$B5)*1000)</f>
        <v>4.8412039020132385</v>
      </c>
      <c r="AC5" s="335">
        <v>208496</v>
      </c>
      <c r="AD5" s="482">
        <f t="shared" ref="AD5:AD26" si="5">IF(AC5="-","-",(AC5/$B5)*1000)</f>
        <v>1.6850748801836242</v>
      </c>
    </row>
    <row r="6" spans="1:30" s="262" customFormat="1" ht="16.5" customHeight="1" x14ac:dyDescent="0.2">
      <c r="A6" s="448" t="s">
        <v>7</v>
      </c>
      <c r="B6" s="449">
        <v>5211000</v>
      </c>
      <c r="C6" s="450">
        <v>31020</v>
      </c>
      <c r="D6" s="451">
        <v>5.9527921704087507</v>
      </c>
      <c r="E6" s="450">
        <v>65498</v>
      </c>
      <c r="F6" s="451">
        <v>12.569180579543273</v>
      </c>
      <c r="G6" s="450">
        <v>-34478</v>
      </c>
      <c r="H6" s="451">
        <v>-6.6163884091345233</v>
      </c>
      <c r="I6" s="450">
        <v>2839</v>
      </c>
      <c r="J6" s="451">
        <v>91.521598968407474</v>
      </c>
      <c r="K6" s="450">
        <v>64</v>
      </c>
      <c r="L6" s="451">
        <v>2.0631850419084463</v>
      </c>
      <c r="M6" s="450">
        <v>24</v>
      </c>
      <c r="N6" s="451">
        <v>0.77369439071566726</v>
      </c>
      <c r="O6" s="450">
        <v>112</v>
      </c>
      <c r="P6" s="451">
        <v>3.5017508754377191</v>
      </c>
      <c r="Q6" s="450">
        <v>91</v>
      </c>
      <c r="R6" s="451">
        <v>2.9230373891815495</v>
      </c>
      <c r="S6" s="450">
        <v>21</v>
      </c>
      <c r="T6" s="451">
        <v>0.67698259187620891</v>
      </c>
      <c r="U6" s="450">
        <v>852</v>
      </c>
      <c r="V6" s="451">
        <v>26.63831915957979</v>
      </c>
      <c r="W6" s="450">
        <v>370</v>
      </c>
      <c r="X6" s="451">
        <v>11.568284142071036</v>
      </c>
      <c r="Y6" s="450">
        <v>482</v>
      </c>
      <c r="Z6" s="451">
        <v>15.070035017508754</v>
      </c>
      <c r="AA6" s="450">
        <v>23417</v>
      </c>
      <c r="AB6" s="451">
        <v>4.4937631932450586</v>
      </c>
      <c r="AC6" s="450">
        <v>9833</v>
      </c>
      <c r="AD6" s="483">
        <v>1.8869698714258301</v>
      </c>
    </row>
    <row r="7" spans="1:30" s="264" customFormat="1" ht="16.5" customHeight="1" x14ac:dyDescent="0.2">
      <c r="A7" s="263" t="s">
        <v>37</v>
      </c>
      <c r="B7" s="16">
        <f>SUM(B8:B26)</f>
        <v>332690</v>
      </c>
      <c r="C7" s="16">
        <f>SUM(C8:C26)</f>
        <v>2121</v>
      </c>
      <c r="D7" s="17">
        <f t="shared" ref="D7:F26" si="6">IF(C7="-","-",ROUND((C7/$B7)*1000,2))</f>
        <v>6.38</v>
      </c>
      <c r="E7" s="16">
        <f>SUM(E8:E26)</f>
        <v>4155</v>
      </c>
      <c r="F7" s="17">
        <f t="shared" si="6"/>
        <v>12.49</v>
      </c>
      <c r="G7" s="16">
        <f t="shared" ref="G7:G26" si="7">C7-E7</f>
        <v>-2034</v>
      </c>
      <c r="H7" s="17">
        <f t="shared" si="0"/>
        <v>-6.11</v>
      </c>
      <c r="I7" s="16">
        <f>SUM(I8:I26)</f>
        <v>185</v>
      </c>
      <c r="J7" s="17">
        <f t="shared" ref="J7:L26" si="8">IF(I7="-","-",ROUND((I7/$C7)*1000,2))</f>
        <v>87.22</v>
      </c>
      <c r="K7" s="16">
        <f>SUM(K8:K26)</f>
        <v>6</v>
      </c>
      <c r="L7" s="17">
        <f t="shared" si="8"/>
        <v>2.83</v>
      </c>
      <c r="M7" s="16">
        <f>SUM(M8:M26)</f>
        <v>2</v>
      </c>
      <c r="N7" s="17">
        <f t="shared" si="1"/>
        <v>0.94</v>
      </c>
      <c r="O7" s="16">
        <f>SUM(O8:O26)</f>
        <v>4</v>
      </c>
      <c r="P7" s="17">
        <f>IF(O7="-","-",ROUND(((O7/SUM($C7,$Q7))*1000),2))</f>
        <v>1.88</v>
      </c>
      <c r="Q7" s="16">
        <f>SUM(Q8:Q26)</f>
        <v>2</v>
      </c>
      <c r="R7" s="17">
        <f>IF(Q7="-","-",ROUND(((Q7/SUM($C7,$Q7))*1000),2))</f>
        <v>0.94</v>
      </c>
      <c r="S7" s="16">
        <f>SUM(S8:S26)</f>
        <v>2</v>
      </c>
      <c r="T7" s="17">
        <f t="shared" ref="T7:T26" si="9">IF(S7="-","-",(S7/$C7)*1000)</f>
        <v>0.94295143800094294</v>
      </c>
      <c r="U7" s="16">
        <f>SUM(U8:U26)</f>
        <v>11</v>
      </c>
      <c r="V7" s="17">
        <f t="shared" si="2"/>
        <v>5.159474671669793</v>
      </c>
      <c r="W7" s="16">
        <f>SUM(W8:W26)</f>
        <v>16</v>
      </c>
      <c r="X7" s="17">
        <f t="shared" si="3"/>
        <v>7.5046904315197001</v>
      </c>
      <c r="Y7" s="16">
        <f>SUM(Y8:Y26)</f>
        <v>28</v>
      </c>
      <c r="Z7" s="17">
        <f t="shared" si="4"/>
        <v>13.133208255159476</v>
      </c>
      <c r="AA7" s="16">
        <f>SUM(AA8:AA26)</f>
        <v>1496</v>
      </c>
      <c r="AB7" s="17">
        <f t="shared" ref="AB7:AB26" si="10">IF(AA7="-","-",(AA7/$B7)*1000)</f>
        <v>4.496678589678079</v>
      </c>
      <c r="AC7" s="16">
        <f>SUM(AC8:AC26)</f>
        <v>664</v>
      </c>
      <c r="AD7" s="484">
        <f t="shared" si="5"/>
        <v>1.9958519943490938</v>
      </c>
    </row>
    <row r="8" spans="1:30" s="264" customFormat="1" ht="16.5" customHeight="1" x14ac:dyDescent="0.2">
      <c r="A8" s="265" t="s">
        <v>8</v>
      </c>
      <c r="B8" s="3">
        <v>166500</v>
      </c>
      <c r="C8" s="4">
        <v>1152</v>
      </c>
      <c r="D8" s="5">
        <f t="shared" si="6"/>
        <v>6.92</v>
      </c>
      <c r="E8" s="4">
        <v>1890</v>
      </c>
      <c r="F8" s="5">
        <f t="shared" si="6"/>
        <v>11.35</v>
      </c>
      <c r="G8" s="4">
        <f t="shared" si="7"/>
        <v>-738</v>
      </c>
      <c r="H8" s="5">
        <f t="shared" si="0"/>
        <v>-4.43</v>
      </c>
      <c r="I8" s="4">
        <v>99</v>
      </c>
      <c r="J8" s="5">
        <f t="shared" si="8"/>
        <v>85.94</v>
      </c>
      <c r="K8" s="4">
        <v>6</v>
      </c>
      <c r="L8" s="5">
        <f t="shared" si="8"/>
        <v>5.21</v>
      </c>
      <c r="M8" s="4">
        <v>2</v>
      </c>
      <c r="N8" s="5">
        <f t="shared" si="1"/>
        <v>1.74</v>
      </c>
      <c r="O8" s="4">
        <v>2</v>
      </c>
      <c r="P8" s="5">
        <f>IF(O8="-","-",ROUND(((O8/SUM($C8,$Q8))*1000),2))</f>
        <v>1.74</v>
      </c>
      <c r="Q8" s="4" t="s">
        <v>9</v>
      </c>
      <c r="R8" s="5" t="str">
        <f>IF(Q8="-","-",ROUND(((Q8/SUM($C8,$Q8))*1000),2))</f>
        <v>-</v>
      </c>
      <c r="S8" s="4">
        <v>2</v>
      </c>
      <c r="T8" s="6">
        <f t="shared" si="9"/>
        <v>1.7361111111111109</v>
      </c>
      <c r="U8" s="15"/>
      <c r="V8" s="6">
        <f t="shared" si="2"/>
        <v>0</v>
      </c>
      <c r="W8" s="4">
        <v>9</v>
      </c>
      <c r="X8" s="6">
        <f t="shared" si="3"/>
        <v>7.8125</v>
      </c>
      <c r="Y8" s="4">
        <v>15</v>
      </c>
      <c r="Z8" s="6">
        <f t="shared" si="4"/>
        <v>13.020833333333334</v>
      </c>
      <c r="AA8" s="4">
        <v>871</v>
      </c>
      <c r="AB8" s="6">
        <f t="shared" si="10"/>
        <v>5.2312312312312317</v>
      </c>
      <c r="AC8" s="4">
        <v>391</v>
      </c>
      <c r="AD8" s="485">
        <f t="shared" si="5"/>
        <v>2.3483483483483485</v>
      </c>
    </row>
    <row r="9" spans="1:30" s="264" customFormat="1" ht="16.5" customHeight="1" x14ac:dyDescent="0.2">
      <c r="A9" s="265" t="s">
        <v>10</v>
      </c>
      <c r="B9" s="3">
        <v>43680</v>
      </c>
      <c r="C9" s="4">
        <v>267</v>
      </c>
      <c r="D9" s="5">
        <f t="shared" si="6"/>
        <v>6.11</v>
      </c>
      <c r="E9" s="4">
        <v>515</v>
      </c>
      <c r="F9" s="5">
        <f t="shared" si="6"/>
        <v>11.79</v>
      </c>
      <c r="G9" s="4">
        <f t="shared" si="7"/>
        <v>-248</v>
      </c>
      <c r="H9" s="5">
        <f t="shared" si="0"/>
        <v>-5.68</v>
      </c>
      <c r="I9" s="4">
        <v>23</v>
      </c>
      <c r="J9" s="5">
        <f t="shared" si="8"/>
        <v>86.14</v>
      </c>
      <c r="K9" s="4" t="s">
        <v>9</v>
      </c>
      <c r="L9" s="5" t="str">
        <f t="shared" si="8"/>
        <v>-</v>
      </c>
      <c r="M9" s="4" t="s">
        <v>9</v>
      </c>
      <c r="N9" s="5" t="str">
        <f t="shared" si="1"/>
        <v>-</v>
      </c>
      <c r="O9" s="4" t="s">
        <v>9</v>
      </c>
      <c r="P9" s="5" t="str">
        <f t="shared" ref="P9:P16" si="11">IF(O9="-","-",ROUND(((O9/SUM($C9,$Q9))*1000),2))</f>
        <v>-</v>
      </c>
      <c r="Q9" s="4" t="s">
        <v>9</v>
      </c>
      <c r="R9" s="5" t="str">
        <f t="shared" ref="R9:R16" si="12">IF(Q9="-","-",ROUND(((Q9/SUM($C9,$Q9))*1000),2))</f>
        <v>-</v>
      </c>
      <c r="S9" s="4" t="s">
        <v>9</v>
      </c>
      <c r="T9" s="6" t="str">
        <f t="shared" si="9"/>
        <v>-</v>
      </c>
      <c r="U9" s="15"/>
      <c r="V9" s="6">
        <f t="shared" si="2"/>
        <v>0</v>
      </c>
      <c r="W9" s="4" t="s">
        <v>9</v>
      </c>
      <c r="X9" s="6" t="str">
        <f t="shared" si="3"/>
        <v>-</v>
      </c>
      <c r="Y9" s="4">
        <v>4</v>
      </c>
      <c r="Z9" s="6">
        <f t="shared" si="4"/>
        <v>14.9812734082397</v>
      </c>
      <c r="AA9" s="4">
        <v>183</v>
      </c>
      <c r="AB9" s="6">
        <f t="shared" si="10"/>
        <v>4.1895604395604398</v>
      </c>
      <c r="AC9" s="4">
        <v>101</v>
      </c>
      <c r="AD9" s="485">
        <f t="shared" si="5"/>
        <v>2.3122710622710625</v>
      </c>
    </row>
    <row r="10" spans="1:30" s="264" customFormat="1" ht="16.5" customHeight="1" x14ac:dyDescent="0.2">
      <c r="A10" s="265" t="s">
        <v>11</v>
      </c>
      <c r="B10" s="3">
        <v>5810</v>
      </c>
      <c r="C10" s="4">
        <v>40</v>
      </c>
      <c r="D10" s="5">
        <f t="shared" si="6"/>
        <v>6.88</v>
      </c>
      <c r="E10" s="4">
        <v>89</v>
      </c>
      <c r="F10" s="5">
        <f t="shared" si="6"/>
        <v>15.32</v>
      </c>
      <c r="G10" s="4">
        <f t="shared" si="7"/>
        <v>-49</v>
      </c>
      <c r="H10" s="5">
        <f t="shared" si="0"/>
        <v>-8.43</v>
      </c>
      <c r="I10" s="4">
        <v>3</v>
      </c>
      <c r="J10" s="5">
        <f t="shared" si="8"/>
        <v>75</v>
      </c>
      <c r="K10" s="4" t="s">
        <v>9</v>
      </c>
      <c r="L10" s="5" t="str">
        <f t="shared" si="8"/>
        <v>-</v>
      </c>
      <c r="M10" s="4" t="s">
        <v>9</v>
      </c>
      <c r="N10" s="5" t="str">
        <f t="shared" si="1"/>
        <v>-</v>
      </c>
      <c r="O10" s="4" t="s">
        <v>9</v>
      </c>
      <c r="P10" s="5" t="str">
        <f t="shared" si="11"/>
        <v>-</v>
      </c>
      <c r="Q10" s="4" t="s">
        <v>9</v>
      </c>
      <c r="R10" s="5" t="str">
        <f t="shared" si="12"/>
        <v>-</v>
      </c>
      <c r="S10" s="4" t="s">
        <v>9</v>
      </c>
      <c r="T10" s="6" t="str">
        <f t="shared" si="9"/>
        <v>-</v>
      </c>
      <c r="U10" s="15"/>
      <c r="V10" s="6">
        <f t="shared" si="2"/>
        <v>0</v>
      </c>
      <c r="W10" s="4" t="s">
        <v>9</v>
      </c>
      <c r="X10" s="6" t="str">
        <f t="shared" si="3"/>
        <v>-</v>
      </c>
      <c r="Y10" s="4" t="s">
        <v>9</v>
      </c>
      <c r="Z10" s="6" t="str">
        <f t="shared" si="4"/>
        <v>-</v>
      </c>
      <c r="AA10" s="4">
        <v>19</v>
      </c>
      <c r="AB10" s="6">
        <f t="shared" si="10"/>
        <v>3.270223752151463</v>
      </c>
      <c r="AC10" s="4">
        <v>6</v>
      </c>
      <c r="AD10" s="485">
        <f t="shared" si="5"/>
        <v>1.0327022375215145</v>
      </c>
    </row>
    <row r="11" spans="1:30" s="264" customFormat="1" ht="16.5" customHeight="1" x14ac:dyDescent="0.2">
      <c r="A11" s="265" t="s">
        <v>12</v>
      </c>
      <c r="B11" s="3">
        <v>4730</v>
      </c>
      <c r="C11" s="4">
        <v>36</v>
      </c>
      <c r="D11" s="5">
        <f t="shared" si="6"/>
        <v>7.61</v>
      </c>
      <c r="E11" s="4">
        <v>73</v>
      </c>
      <c r="F11" s="5">
        <f t="shared" si="6"/>
        <v>15.43</v>
      </c>
      <c r="G11" s="4">
        <f t="shared" si="7"/>
        <v>-37</v>
      </c>
      <c r="H11" s="5">
        <f t="shared" si="0"/>
        <v>-7.82</v>
      </c>
      <c r="I11" s="4">
        <v>2</v>
      </c>
      <c r="J11" s="5">
        <f t="shared" si="8"/>
        <v>55.56</v>
      </c>
      <c r="K11" s="4" t="s">
        <v>9</v>
      </c>
      <c r="L11" s="5" t="str">
        <f t="shared" si="8"/>
        <v>-</v>
      </c>
      <c r="M11" s="4" t="s">
        <v>9</v>
      </c>
      <c r="N11" s="5" t="str">
        <f t="shared" si="1"/>
        <v>-</v>
      </c>
      <c r="O11" s="4" t="s">
        <v>9</v>
      </c>
      <c r="P11" s="5" t="str">
        <f t="shared" si="11"/>
        <v>-</v>
      </c>
      <c r="Q11" s="4" t="s">
        <v>9</v>
      </c>
      <c r="R11" s="5" t="str">
        <f t="shared" si="12"/>
        <v>-</v>
      </c>
      <c r="S11" s="4" t="s">
        <v>9</v>
      </c>
      <c r="T11" s="6" t="str">
        <f t="shared" si="9"/>
        <v>-</v>
      </c>
      <c r="U11" s="15"/>
      <c r="V11" s="6">
        <f t="shared" si="2"/>
        <v>0</v>
      </c>
      <c r="W11" s="4" t="s">
        <v>9</v>
      </c>
      <c r="X11" s="6" t="str">
        <f t="shared" si="3"/>
        <v>-</v>
      </c>
      <c r="Y11" s="4">
        <v>1</v>
      </c>
      <c r="Z11" s="6">
        <f t="shared" si="4"/>
        <v>27.777777777777775</v>
      </c>
      <c r="AA11" s="4">
        <v>16</v>
      </c>
      <c r="AB11" s="6">
        <f t="shared" si="10"/>
        <v>3.3826638477801265</v>
      </c>
      <c r="AC11" s="4">
        <v>9</v>
      </c>
      <c r="AD11" s="485">
        <f t="shared" si="5"/>
        <v>1.9027484143763214</v>
      </c>
    </row>
    <row r="12" spans="1:30" s="264" customFormat="1" ht="16.5" customHeight="1" x14ac:dyDescent="0.2">
      <c r="A12" s="265" t="s">
        <v>13</v>
      </c>
      <c r="B12" s="3">
        <v>5260</v>
      </c>
      <c r="C12" s="4">
        <v>37</v>
      </c>
      <c r="D12" s="5">
        <f t="shared" si="6"/>
        <v>7.03</v>
      </c>
      <c r="E12" s="4">
        <v>63</v>
      </c>
      <c r="F12" s="5">
        <f t="shared" si="6"/>
        <v>11.98</v>
      </c>
      <c r="G12" s="4">
        <f t="shared" si="7"/>
        <v>-26</v>
      </c>
      <c r="H12" s="5">
        <f t="shared" si="0"/>
        <v>-4.9400000000000004</v>
      </c>
      <c r="I12" s="4">
        <v>4</v>
      </c>
      <c r="J12" s="5">
        <f t="shared" si="8"/>
        <v>108.11</v>
      </c>
      <c r="K12" s="4" t="s">
        <v>9</v>
      </c>
      <c r="L12" s="5" t="str">
        <f t="shared" si="8"/>
        <v>-</v>
      </c>
      <c r="M12" s="4" t="s">
        <v>9</v>
      </c>
      <c r="N12" s="5" t="str">
        <f t="shared" si="1"/>
        <v>-</v>
      </c>
      <c r="O12" s="4" t="s">
        <v>9</v>
      </c>
      <c r="P12" s="5" t="str">
        <f t="shared" si="11"/>
        <v>-</v>
      </c>
      <c r="Q12" s="4" t="s">
        <v>9</v>
      </c>
      <c r="R12" s="5" t="str">
        <f t="shared" si="12"/>
        <v>-</v>
      </c>
      <c r="S12" s="4" t="s">
        <v>9</v>
      </c>
      <c r="T12" s="6" t="str">
        <f t="shared" si="9"/>
        <v>-</v>
      </c>
      <c r="U12" s="15"/>
      <c r="V12" s="6">
        <f t="shared" si="2"/>
        <v>0</v>
      </c>
      <c r="W12" s="4" t="s">
        <v>9</v>
      </c>
      <c r="X12" s="6" t="str">
        <f t="shared" si="3"/>
        <v>-</v>
      </c>
      <c r="Y12" s="4">
        <v>1</v>
      </c>
      <c r="Z12" s="6">
        <f t="shared" si="4"/>
        <v>27.027027027027028</v>
      </c>
      <c r="AA12" s="4">
        <v>15</v>
      </c>
      <c r="AB12" s="6">
        <f t="shared" si="10"/>
        <v>2.8517110266159698</v>
      </c>
      <c r="AC12" s="4">
        <v>4</v>
      </c>
      <c r="AD12" s="485">
        <f t="shared" si="5"/>
        <v>0.76045627376425851</v>
      </c>
    </row>
    <row r="13" spans="1:30" s="264" customFormat="1" ht="16.5" customHeight="1" x14ac:dyDescent="0.2">
      <c r="A13" s="265" t="s">
        <v>14</v>
      </c>
      <c r="B13" s="3">
        <v>5930</v>
      </c>
      <c r="C13" s="4">
        <v>29</v>
      </c>
      <c r="D13" s="5">
        <f t="shared" si="6"/>
        <v>4.8899999999999997</v>
      </c>
      <c r="E13" s="4">
        <v>102</v>
      </c>
      <c r="F13" s="5">
        <f t="shared" si="6"/>
        <v>17.2</v>
      </c>
      <c r="G13" s="4">
        <f t="shared" si="7"/>
        <v>-73</v>
      </c>
      <c r="H13" s="5">
        <f t="shared" si="0"/>
        <v>-12.31</v>
      </c>
      <c r="I13" s="4">
        <v>1</v>
      </c>
      <c r="J13" s="5">
        <f t="shared" si="8"/>
        <v>34.479999999999997</v>
      </c>
      <c r="K13" s="4" t="s">
        <v>9</v>
      </c>
      <c r="L13" s="5" t="str">
        <f t="shared" si="8"/>
        <v>-</v>
      </c>
      <c r="M13" s="4" t="s">
        <v>9</v>
      </c>
      <c r="N13" s="5" t="str">
        <f t="shared" si="1"/>
        <v>-</v>
      </c>
      <c r="O13" s="4" t="s">
        <v>9</v>
      </c>
      <c r="P13" s="5" t="str">
        <f t="shared" si="11"/>
        <v>-</v>
      </c>
      <c r="Q13" s="4" t="s">
        <v>9</v>
      </c>
      <c r="R13" s="5" t="str">
        <f t="shared" si="12"/>
        <v>-</v>
      </c>
      <c r="S13" s="4" t="s">
        <v>9</v>
      </c>
      <c r="T13" s="6" t="str">
        <f t="shared" si="9"/>
        <v>-</v>
      </c>
      <c r="U13" s="15"/>
      <c r="V13" s="6">
        <f t="shared" si="2"/>
        <v>0</v>
      </c>
      <c r="W13" s="4" t="s">
        <v>9</v>
      </c>
      <c r="X13" s="6" t="str">
        <f t="shared" si="3"/>
        <v>-</v>
      </c>
      <c r="Y13" s="4" t="s">
        <v>9</v>
      </c>
      <c r="Z13" s="6" t="str">
        <f t="shared" si="4"/>
        <v>-</v>
      </c>
      <c r="AA13" s="4">
        <v>26</v>
      </c>
      <c r="AB13" s="6">
        <f t="shared" si="10"/>
        <v>4.3844856661045535</v>
      </c>
      <c r="AC13" s="4">
        <v>8</v>
      </c>
      <c r="AD13" s="485">
        <f t="shared" si="5"/>
        <v>1.3490725126475549</v>
      </c>
    </row>
    <row r="14" spans="1:30" s="264" customFormat="1" ht="16.5" customHeight="1" x14ac:dyDescent="0.2">
      <c r="A14" s="265" t="s">
        <v>15</v>
      </c>
      <c r="B14" s="3">
        <v>8980</v>
      </c>
      <c r="C14" s="4">
        <v>51</v>
      </c>
      <c r="D14" s="5">
        <f t="shared" si="6"/>
        <v>5.68</v>
      </c>
      <c r="E14" s="4">
        <v>122</v>
      </c>
      <c r="F14" s="5">
        <f t="shared" si="6"/>
        <v>13.59</v>
      </c>
      <c r="G14" s="4">
        <f t="shared" si="7"/>
        <v>-71</v>
      </c>
      <c r="H14" s="5">
        <f t="shared" si="0"/>
        <v>-7.91</v>
      </c>
      <c r="I14" s="4">
        <v>3</v>
      </c>
      <c r="J14" s="5">
        <f t="shared" si="8"/>
        <v>58.82</v>
      </c>
      <c r="K14" s="4" t="s">
        <v>9</v>
      </c>
      <c r="L14" s="5" t="str">
        <f t="shared" si="8"/>
        <v>-</v>
      </c>
      <c r="M14" s="4" t="s">
        <v>9</v>
      </c>
      <c r="N14" s="5" t="str">
        <f t="shared" si="1"/>
        <v>-</v>
      </c>
      <c r="O14" s="4" t="s">
        <v>9</v>
      </c>
      <c r="P14" s="5" t="str">
        <f t="shared" si="11"/>
        <v>-</v>
      </c>
      <c r="Q14" s="4" t="s">
        <v>9</v>
      </c>
      <c r="R14" s="5" t="str">
        <f t="shared" si="12"/>
        <v>-</v>
      </c>
      <c r="S14" s="4" t="s">
        <v>9</v>
      </c>
      <c r="T14" s="6" t="str">
        <f t="shared" si="9"/>
        <v>-</v>
      </c>
      <c r="U14" s="15"/>
      <c r="V14" s="6">
        <f t="shared" si="2"/>
        <v>0</v>
      </c>
      <c r="W14" s="4" t="s">
        <v>9</v>
      </c>
      <c r="X14" s="6" t="str">
        <f t="shared" si="3"/>
        <v>-</v>
      </c>
      <c r="Y14" s="4" t="s">
        <v>9</v>
      </c>
      <c r="Z14" s="6" t="str">
        <f t="shared" si="4"/>
        <v>-</v>
      </c>
      <c r="AA14" s="4">
        <v>35</v>
      </c>
      <c r="AB14" s="6">
        <f t="shared" si="10"/>
        <v>3.8975501113585747</v>
      </c>
      <c r="AC14" s="4">
        <v>10</v>
      </c>
      <c r="AD14" s="485">
        <f t="shared" si="5"/>
        <v>1.1135857461024499</v>
      </c>
    </row>
    <row r="15" spans="1:30" ht="16.5" customHeight="1" x14ac:dyDescent="0.2">
      <c r="A15" s="2" t="s">
        <v>16</v>
      </c>
      <c r="B15" s="3">
        <v>17930</v>
      </c>
      <c r="C15" s="4">
        <v>106</v>
      </c>
      <c r="D15" s="5">
        <f t="shared" si="6"/>
        <v>5.91</v>
      </c>
      <c r="E15" s="4">
        <v>202</v>
      </c>
      <c r="F15" s="5">
        <f t="shared" si="6"/>
        <v>11.27</v>
      </c>
      <c r="G15" s="4">
        <f t="shared" si="7"/>
        <v>-96</v>
      </c>
      <c r="H15" s="5">
        <f t="shared" si="0"/>
        <v>-5.35</v>
      </c>
      <c r="I15" s="4">
        <v>14</v>
      </c>
      <c r="J15" s="5">
        <f t="shared" si="8"/>
        <v>132.08000000000001</v>
      </c>
      <c r="K15" s="4" t="s">
        <v>9</v>
      </c>
      <c r="L15" s="5" t="str">
        <f t="shared" si="8"/>
        <v>-</v>
      </c>
      <c r="M15" s="4" t="s">
        <v>9</v>
      </c>
      <c r="N15" s="5" t="str">
        <f t="shared" si="1"/>
        <v>-</v>
      </c>
      <c r="O15" s="4" t="s">
        <v>9</v>
      </c>
      <c r="P15" s="5" t="str">
        <f t="shared" si="11"/>
        <v>-</v>
      </c>
      <c r="Q15" s="4" t="s">
        <v>9</v>
      </c>
      <c r="R15" s="5" t="str">
        <f t="shared" si="12"/>
        <v>-</v>
      </c>
      <c r="S15" s="4" t="s">
        <v>9</v>
      </c>
      <c r="T15" s="6" t="str">
        <f t="shared" si="9"/>
        <v>-</v>
      </c>
      <c r="U15" s="15"/>
      <c r="V15" s="6">
        <f t="shared" si="2"/>
        <v>0</v>
      </c>
      <c r="W15" s="4">
        <v>3</v>
      </c>
      <c r="X15" s="6">
        <f t="shared" si="3"/>
        <v>28.30188679245283</v>
      </c>
      <c r="Y15" s="4" t="s">
        <v>9</v>
      </c>
      <c r="Z15" s="6" t="str">
        <f t="shared" si="4"/>
        <v>-</v>
      </c>
      <c r="AA15" s="4">
        <v>63</v>
      </c>
      <c r="AB15" s="6">
        <f t="shared" si="10"/>
        <v>3.513664249860569</v>
      </c>
      <c r="AC15" s="4">
        <v>34</v>
      </c>
      <c r="AD15" s="485">
        <f t="shared" si="5"/>
        <v>1.8962632459564974</v>
      </c>
    </row>
    <row r="16" spans="1:30" ht="16.5" customHeight="1" x14ac:dyDescent="0.2">
      <c r="A16" s="2" t="s">
        <v>17</v>
      </c>
      <c r="B16" s="3">
        <v>3830</v>
      </c>
      <c r="C16" s="4">
        <v>26</v>
      </c>
      <c r="D16" s="5">
        <f t="shared" si="6"/>
        <v>6.79</v>
      </c>
      <c r="E16" s="4">
        <v>38</v>
      </c>
      <c r="F16" s="5">
        <f t="shared" si="6"/>
        <v>9.92</v>
      </c>
      <c r="G16" s="4">
        <f t="shared" si="7"/>
        <v>-12</v>
      </c>
      <c r="H16" s="5">
        <f t="shared" si="0"/>
        <v>-3.13</v>
      </c>
      <c r="I16" s="4">
        <v>1</v>
      </c>
      <c r="J16" s="5">
        <f t="shared" si="8"/>
        <v>38.46</v>
      </c>
      <c r="K16" s="4" t="s">
        <v>9</v>
      </c>
      <c r="L16" s="5" t="str">
        <f t="shared" si="8"/>
        <v>-</v>
      </c>
      <c r="M16" s="4" t="s">
        <v>9</v>
      </c>
      <c r="N16" s="5" t="str">
        <f t="shared" si="1"/>
        <v>-</v>
      </c>
      <c r="O16" s="4" t="s">
        <v>9</v>
      </c>
      <c r="P16" s="5" t="str">
        <f t="shared" si="11"/>
        <v>-</v>
      </c>
      <c r="Q16" s="4" t="s">
        <v>9</v>
      </c>
      <c r="R16" s="5" t="str">
        <f t="shared" si="12"/>
        <v>-</v>
      </c>
      <c r="S16" s="4" t="s">
        <v>9</v>
      </c>
      <c r="T16" s="6" t="str">
        <f t="shared" si="9"/>
        <v>-</v>
      </c>
      <c r="U16" s="15">
        <f t="shared" ref="U16:U26" si="13">IF(SUM(W16,Y16)=0,"-",SUM(W16,Y16))</f>
        <v>1</v>
      </c>
      <c r="V16" s="6">
        <f t="shared" si="2"/>
        <v>37.037037037037038</v>
      </c>
      <c r="W16" s="4">
        <v>1</v>
      </c>
      <c r="X16" s="6">
        <f t="shared" si="3"/>
        <v>37.037037037037038</v>
      </c>
      <c r="Y16" s="4" t="s">
        <v>9</v>
      </c>
      <c r="Z16" s="6" t="str">
        <f t="shared" si="4"/>
        <v>-</v>
      </c>
      <c r="AA16" s="4">
        <v>17</v>
      </c>
      <c r="AB16" s="6">
        <f t="shared" si="10"/>
        <v>4.438642297650131</v>
      </c>
      <c r="AC16" s="4">
        <v>5</v>
      </c>
      <c r="AD16" s="485">
        <f t="shared" si="5"/>
        <v>1.3054830287206267</v>
      </c>
    </row>
    <row r="17" spans="1:30" ht="16.5" customHeight="1" x14ac:dyDescent="0.2">
      <c r="A17" s="2" t="s">
        <v>18</v>
      </c>
      <c r="B17" s="3">
        <v>3070</v>
      </c>
      <c r="C17" s="4">
        <v>25</v>
      </c>
      <c r="D17" s="5">
        <f t="shared" si="6"/>
        <v>8.14</v>
      </c>
      <c r="E17" s="4">
        <v>39</v>
      </c>
      <c r="F17" s="5">
        <f t="shared" si="6"/>
        <v>12.7</v>
      </c>
      <c r="G17" s="4">
        <f t="shared" si="7"/>
        <v>-14</v>
      </c>
      <c r="H17" s="5">
        <f t="shared" si="0"/>
        <v>-4.5599999999999996</v>
      </c>
      <c r="I17" s="4">
        <v>5</v>
      </c>
      <c r="J17" s="5">
        <f t="shared" si="8"/>
        <v>200</v>
      </c>
      <c r="K17" s="4" t="s">
        <v>9</v>
      </c>
      <c r="L17" s="5" t="str">
        <f t="shared" si="8"/>
        <v>-</v>
      </c>
      <c r="M17" s="4" t="s">
        <v>9</v>
      </c>
      <c r="N17" s="5" t="str">
        <f t="shared" si="1"/>
        <v>-</v>
      </c>
      <c r="O17" s="4">
        <v>1</v>
      </c>
      <c r="P17" s="5">
        <f>IF(O17="-","-",ROUND(((O17/SUM($C17,$Q17))*1000),2))</f>
        <v>38.46</v>
      </c>
      <c r="Q17" s="4">
        <v>1</v>
      </c>
      <c r="R17" s="5">
        <f>IF(Q17="-","-",ROUND(((Q17/SUM($C17,$Q17))*1000),2))</f>
        <v>38.46</v>
      </c>
      <c r="S17" s="4" t="s">
        <v>9</v>
      </c>
      <c r="T17" s="6" t="str">
        <f t="shared" si="9"/>
        <v>-</v>
      </c>
      <c r="U17" s="15">
        <f t="shared" si="13"/>
        <v>1</v>
      </c>
      <c r="V17" s="6">
        <f t="shared" si="2"/>
        <v>38.461538461538467</v>
      </c>
      <c r="W17" s="4">
        <v>1</v>
      </c>
      <c r="X17" s="6">
        <f t="shared" si="3"/>
        <v>38.461538461538467</v>
      </c>
      <c r="Y17" s="4" t="s">
        <v>9</v>
      </c>
      <c r="Z17" s="6" t="str">
        <f t="shared" si="4"/>
        <v>-</v>
      </c>
      <c r="AA17" s="4">
        <v>11</v>
      </c>
      <c r="AB17" s="6">
        <f t="shared" si="10"/>
        <v>3.5830618892508141</v>
      </c>
      <c r="AC17" s="4" t="s">
        <v>9</v>
      </c>
      <c r="AD17" s="485" t="str">
        <f t="shared" si="5"/>
        <v>-</v>
      </c>
    </row>
    <row r="18" spans="1:30" ht="16.5" customHeight="1" x14ac:dyDescent="0.2">
      <c r="A18" s="2" t="s">
        <v>19</v>
      </c>
      <c r="B18" s="3">
        <v>5380</v>
      </c>
      <c r="C18" s="4">
        <v>27</v>
      </c>
      <c r="D18" s="5">
        <f t="shared" si="6"/>
        <v>5.0199999999999996</v>
      </c>
      <c r="E18" s="4">
        <v>78</v>
      </c>
      <c r="F18" s="5">
        <f t="shared" si="6"/>
        <v>14.5</v>
      </c>
      <c r="G18" s="4">
        <f t="shared" si="7"/>
        <v>-51</v>
      </c>
      <c r="H18" s="5">
        <f t="shared" si="0"/>
        <v>-9.48</v>
      </c>
      <c r="I18" s="4">
        <v>2</v>
      </c>
      <c r="J18" s="5">
        <f t="shared" si="8"/>
        <v>74.069999999999993</v>
      </c>
      <c r="K18" s="4" t="s">
        <v>9</v>
      </c>
      <c r="L18" s="5" t="str">
        <f t="shared" si="8"/>
        <v>-</v>
      </c>
      <c r="M18" s="4" t="s">
        <v>9</v>
      </c>
      <c r="N18" s="5" t="str">
        <f t="shared" si="1"/>
        <v>-</v>
      </c>
      <c r="O18" s="4" t="s">
        <v>9</v>
      </c>
      <c r="P18" s="5" t="str">
        <f t="shared" ref="P18:P26" si="14">IF(O18="-","-",ROUND(((O18/SUM($C18,$Q18))*1000),2))</f>
        <v>-</v>
      </c>
      <c r="Q18" s="4" t="s">
        <v>9</v>
      </c>
      <c r="R18" s="5" t="str">
        <f>IF(Q18="-","-",ROUND(((Q18/SUM($C18,$Q18))*1000),2))</f>
        <v>-</v>
      </c>
      <c r="S18" s="4" t="s">
        <v>9</v>
      </c>
      <c r="T18" s="6" t="str">
        <f t="shared" si="9"/>
        <v>-</v>
      </c>
      <c r="U18" s="15" t="str">
        <f t="shared" si="13"/>
        <v>-</v>
      </c>
      <c r="V18" s="6" t="str">
        <f t="shared" si="2"/>
        <v>-</v>
      </c>
      <c r="W18" s="4" t="s">
        <v>9</v>
      </c>
      <c r="X18" s="6" t="str">
        <f t="shared" si="3"/>
        <v>-</v>
      </c>
      <c r="Y18" s="4" t="s">
        <v>9</v>
      </c>
      <c r="Z18" s="6" t="str">
        <f t="shared" si="4"/>
        <v>-</v>
      </c>
      <c r="AA18" s="4">
        <v>14</v>
      </c>
      <c r="AB18" s="6">
        <f t="shared" si="10"/>
        <v>2.6022304832713754</v>
      </c>
      <c r="AC18" s="4">
        <v>8</v>
      </c>
      <c r="AD18" s="485">
        <f t="shared" si="5"/>
        <v>1.486988847583643</v>
      </c>
    </row>
    <row r="19" spans="1:30" ht="16.5" customHeight="1" x14ac:dyDescent="0.2">
      <c r="A19" s="2" t="s">
        <v>20</v>
      </c>
      <c r="B19" s="3">
        <v>6380</v>
      </c>
      <c r="C19" s="4">
        <v>32</v>
      </c>
      <c r="D19" s="5">
        <f t="shared" si="6"/>
        <v>5.0199999999999996</v>
      </c>
      <c r="E19" s="4">
        <v>118</v>
      </c>
      <c r="F19" s="5">
        <f t="shared" si="6"/>
        <v>18.5</v>
      </c>
      <c r="G19" s="4">
        <f t="shared" si="7"/>
        <v>-86</v>
      </c>
      <c r="H19" s="5">
        <f t="shared" si="0"/>
        <v>-13.48</v>
      </c>
      <c r="I19" s="4">
        <v>1</v>
      </c>
      <c r="J19" s="5">
        <f t="shared" si="8"/>
        <v>31.25</v>
      </c>
      <c r="K19" s="4" t="s">
        <v>9</v>
      </c>
      <c r="L19" s="5" t="str">
        <f t="shared" si="8"/>
        <v>-</v>
      </c>
      <c r="M19" s="4" t="s">
        <v>9</v>
      </c>
      <c r="N19" s="5" t="str">
        <f t="shared" si="1"/>
        <v>-</v>
      </c>
      <c r="O19" s="4" t="s">
        <v>9</v>
      </c>
      <c r="P19" s="5" t="str">
        <f t="shared" si="14"/>
        <v>-</v>
      </c>
      <c r="Q19" s="4" t="s">
        <v>9</v>
      </c>
      <c r="R19" s="5" t="str">
        <f t="shared" ref="R19:R25" si="15">IF(Q19="-","-",ROUND(((Q19/SUM($C19,$Q19))*1000),2))</f>
        <v>-</v>
      </c>
      <c r="S19" s="4" t="s">
        <v>9</v>
      </c>
      <c r="T19" s="6" t="str">
        <f t="shared" si="9"/>
        <v>-</v>
      </c>
      <c r="U19" s="15">
        <f t="shared" si="13"/>
        <v>2</v>
      </c>
      <c r="V19" s="6">
        <f t="shared" si="2"/>
        <v>58.823529411764703</v>
      </c>
      <c r="W19" s="4" t="s">
        <v>9</v>
      </c>
      <c r="X19" s="6" t="str">
        <f t="shared" si="3"/>
        <v>-</v>
      </c>
      <c r="Y19" s="4">
        <v>2</v>
      </c>
      <c r="Z19" s="6">
        <f t="shared" si="4"/>
        <v>58.823529411764703</v>
      </c>
      <c r="AA19" s="4">
        <v>29</v>
      </c>
      <c r="AB19" s="6">
        <f t="shared" si="10"/>
        <v>4.545454545454545</v>
      </c>
      <c r="AC19" s="4">
        <v>7</v>
      </c>
      <c r="AD19" s="485">
        <f t="shared" si="5"/>
        <v>1.0971786833855799</v>
      </c>
    </row>
    <row r="20" spans="1:30" ht="16.5" customHeight="1" x14ac:dyDescent="0.2">
      <c r="A20" s="2" t="s">
        <v>21</v>
      </c>
      <c r="B20" s="3">
        <v>25910</v>
      </c>
      <c r="C20" s="4">
        <v>144</v>
      </c>
      <c r="D20" s="5">
        <f t="shared" si="6"/>
        <v>5.56</v>
      </c>
      <c r="E20" s="4">
        <v>310</v>
      </c>
      <c r="F20" s="5">
        <f t="shared" si="6"/>
        <v>11.96</v>
      </c>
      <c r="G20" s="4">
        <f t="shared" si="7"/>
        <v>-166</v>
      </c>
      <c r="H20" s="5">
        <f t="shared" si="0"/>
        <v>-6.41</v>
      </c>
      <c r="I20" s="4">
        <v>20</v>
      </c>
      <c r="J20" s="5">
        <f t="shared" si="8"/>
        <v>138.88999999999999</v>
      </c>
      <c r="K20" s="4" t="s">
        <v>9</v>
      </c>
      <c r="L20" s="5" t="str">
        <f t="shared" si="8"/>
        <v>-</v>
      </c>
      <c r="M20" s="4" t="s">
        <v>9</v>
      </c>
      <c r="N20" s="5" t="str">
        <f t="shared" si="1"/>
        <v>-</v>
      </c>
      <c r="O20" s="4">
        <v>1</v>
      </c>
      <c r="P20" s="5">
        <f t="shared" si="14"/>
        <v>6.9</v>
      </c>
      <c r="Q20" s="4">
        <v>1</v>
      </c>
      <c r="R20" s="5">
        <f t="shared" si="15"/>
        <v>6.9</v>
      </c>
      <c r="S20" s="4" t="s">
        <v>9</v>
      </c>
      <c r="T20" s="6" t="str">
        <f t="shared" si="9"/>
        <v>-</v>
      </c>
      <c r="U20" s="15">
        <f t="shared" si="13"/>
        <v>4</v>
      </c>
      <c r="V20" s="6">
        <f t="shared" si="2"/>
        <v>27.027027027027028</v>
      </c>
      <c r="W20" s="4">
        <v>1</v>
      </c>
      <c r="X20" s="6">
        <f t="shared" si="3"/>
        <v>6.756756756756757</v>
      </c>
      <c r="Y20" s="4">
        <v>3</v>
      </c>
      <c r="Z20" s="6">
        <f t="shared" si="4"/>
        <v>20.27027027027027</v>
      </c>
      <c r="AA20" s="4">
        <v>85</v>
      </c>
      <c r="AB20" s="6">
        <f t="shared" si="10"/>
        <v>3.2805866460825936</v>
      </c>
      <c r="AC20" s="4">
        <v>49</v>
      </c>
      <c r="AD20" s="485">
        <f t="shared" si="5"/>
        <v>1.8911617136240835</v>
      </c>
    </row>
    <row r="21" spans="1:30" ht="16.5" customHeight="1" x14ac:dyDescent="0.2">
      <c r="A21" s="2" t="s">
        <v>22</v>
      </c>
      <c r="B21" s="3">
        <v>6370</v>
      </c>
      <c r="C21" s="4">
        <v>28</v>
      </c>
      <c r="D21" s="5">
        <f t="shared" si="6"/>
        <v>4.4000000000000004</v>
      </c>
      <c r="E21" s="4">
        <v>107</v>
      </c>
      <c r="F21" s="5">
        <f t="shared" si="6"/>
        <v>16.8</v>
      </c>
      <c r="G21" s="4">
        <f t="shared" si="7"/>
        <v>-79</v>
      </c>
      <c r="H21" s="5">
        <f t="shared" si="0"/>
        <v>-12.4</v>
      </c>
      <c r="I21" s="4">
        <v>1</v>
      </c>
      <c r="J21" s="5">
        <f t="shared" si="8"/>
        <v>35.71</v>
      </c>
      <c r="K21" s="4" t="s">
        <v>9</v>
      </c>
      <c r="L21" s="5" t="str">
        <f t="shared" si="8"/>
        <v>-</v>
      </c>
      <c r="M21" s="4" t="s">
        <v>9</v>
      </c>
      <c r="N21" s="5" t="str">
        <f t="shared" si="1"/>
        <v>-</v>
      </c>
      <c r="O21" s="4" t="s">
        <v>9</v>
      </c>
      <c r="P21" s="5" t="str">
        <f t="shared" si="14"/>
        <v>-</v>
      </c>
      <c r="Q21" s="4" t="s">
        <v>9</v>
      </c>
      <c r="R21" s="5" t="str">
        <f t="shared" si="15"/>
        <v>-</v>
      </c>
      <c r="S21" s="4" t="s">
        <v>9</v>
      </c>
      <c r="T21" s="6" t="str">
        <f t="shared" si="9"/>
        <v>-</v>
      </c>
      <c r="U21" s="15">
        <f t="shared" si="13"/>
        <v>1</v>
      </c>
      <c r="V21" s="6">
        <f t="shared" si="2"/>
        <v>34.482758620689651</v>
      </c>
      <c r="W21" s="4">
        <v>1</v>
      </c>
      <c r="X21" s="6">
        <f t="shared" si="3"/>
        <v>34.482758620689651</v>
      </c>
      <c r="Y21" s="4" t="s">
        <v>9</v>
      </c>
      <c r="Z21" s="6" t="str">
        <f t="shared" si="4"/>
        <v>-</v>
      </c>
      <c r="AA21" s="4">
        <v>21</v>
      </c>
      <c r="AB21" s="6">
        <f t="shared" si="10"/>
        <v>3.2967032967032965</v>
      </c>
      <c r="AC21" s="4">
        <v>7</v>
      </c>
      <c r="AD21" s="485">
        <f t="shared" si="5"/>
        <v>1.098901098901099</v>
      </c>
    </row>
    <row r="22" spans="1:30" ht="16.5" customHeight="1" x14ac:dyDescent="0.2">
      <c r="A22" s="2" t="s">
        <v>23</v>
      </c>
      <c r="B22" s="3">
        <v>2970</v>
      </c>
      <c r="C22" s="4">
        <v>24</v>
      </c>
      <c r="D22" s="5">
        <f t="shared" si="6"/>
        <v>8.08</v>
      </c>
      <c r="E22" s="4">
        <v>58</v>
      </c>
      <c r="F22" s="5">
        <f t="shared" si="6"/>
        <v>19.53</v>
      </c>
      <c r="G22" s="4">
        <f t="shared" si="7"/>
        <v>-34</v>
      </c>
      <c r="H22" s="5">
        <f t="shared" si="0"/>
        <v>-11.45</v>
      </c>
      <c r="I22" s="4">
        <v>2</v>
      </c>
      <c r="J22" s="5">
        <f t="shared" si="8"/>
        <v>83.33</v>
      </c>
      <c r="K22" s="4" t="s">
        <v>9</v>
      </c>
      <c r="L22" s="5" t="str">
        <f t="shared" si="8"/>
        <v>-</v>
      </c>
      <c r="M22" s="4" t="s">
        <v>9</v>
      </c>
      <c r="N22" s="5" t="str">
        <f t="shared" si="1"/>
        <v>-</v>
      </c>
      <c r="O22" s="4" t="s">
        <v>9</v>
      </c>
      <c r="P22" s="5" t="str">
        <f t="shared" si="14"/>
        <v>-</v>
      </c>
      <c r="Q22" s="4" t="s">
        <v>9</v>
      </c>
      <c r="R22" s="5" t="str">
        <f t="shared" si="15"/>
        <v>-</v>
      </c>
      <c r="S22" s="4" t="s">
        <v>9</v>
      </c>
      <c r="T22" s="6" t="str">
        <f t="shared" si="9"/>
        <v>-</v>
      </c>
      <c r="U22" s="15" t="str">
        <f t="shared" si="13"/>
        <v>-</v>
      </c>
      <c r="V22" s="6" t="str">
        <f t="shared" si="2"/>
        <v>-</v>
      </c>
      <c r="W22" s="4" t="s">
        <v>9</v>
      </c>
      <c r="X22" s="6" t="str">
        <f t="shared" si="3"/>
        <v>-</v>
      </c>
      <c r="Y22" s="4" t="s">
        <v>9</v>
      </c>
      <c r="Z22" s="6" t="str">
        <f t="shared" si="4"/>
        <v>-</v>
      </c>
      <c r="AA22" s="4">
        <v>16</v>
      </c>
      <c r="AB22" s="6">
        <f t="shared" si="10"/>
        <v>5.3872053872053876</v>
      </c>
      <c r="AC22" s="4">
        <v>7</v>
      </c>
      <c r="AD22" s="485">
        <f t="shared" si="5"/>
        <v>2.3569023569023568</v>
      </c>
    </row>
    <row r="23" spans="1:30" ht="16.5" customHeight="1" x14ac:dyDescent="0.2">
      <c r="A23" s="2" t="s">
        <v>24</v>
      </c>
      <c r="B23" s="3">
        <v>6720</v>
      </c>
      <c r="C23" s="4">
        <v>27</v>
      </c>
      <c r="D23" s="5">
        <f t="shared" si="6"/>
        <v>4.0199999999999996</v>
      </c>
      <c r="E23" s="4">
        <v>132</v>
      </c>
      <c r="F23" s="5">
        <f t="shared" si="6"/>
        <v>19.64</v>
      </c>
      <c r="G23" s="4">
        <f t="shared" si="7"/>
        <v>-105</v>
      </c>
      <c r="H23" s="5">
        <f t="shared" si="0"/>
        <v>-15.63</v>
      </c>
      <c r="I23" s="4" t="s">
        <v>9</v>
      </c>
      <c r="J23" s="5" t="str">
        <f t="shared" si="8"/>
        <v>-</v>
      </c>
      <c r="K23" s="4" t="s">
        <v>9</v>
      </c>
      <c r="L23" s="5" t="str">
        <f t="shared" si="8"/>
        <v>-</v>
      </c>
      <c r="M23" s="4" t="s">
        <v>9</v>
      </c>
      <c r="N23" s="5" t="str">
        <f t="shared" si="1"/>
        <v>-</v>
      </c>
      <c r="O23" s="4" t="s">
        <v>9</v>
      </c>
      <c r="P23" s="5" t="str">
        <f t="shared" si="14"/>
        <v>-</v>
      </c>
      <c r="Q23" s="4" t="s">
        <v>9</v>
      </c>
      <c r="R23" s="5" t="str">
        <f t="shared" si="15"/>
        <v>-</v>
      </c>
      <c r="S23" s="4" t="s">
        <v>9</v>
      </c>
      <c r="T23" s="6" t="str">
        <f t="shared" si="9"/>
        <v>-</v>
      </c>
      <c r="U23" s="15">
        <f t="shared" si="13"/>
        <v>1</v>
      </c>
      <c r="V23" s="6">
        <f t="shared" si="2"/>
        <v>35.714285714285715</v>
      </c>
      <c r="W23" s="4" t="s">
        <v>9</v>
      </c>
      <c r="X23" s="6" t="str">
        <f t="shared" si="3"/>
        <v>-</v>
      </c>
      <c r="Y23" s="4">
        <v>1</v>
      </c>
      <c r="Z23" s="6">
        <f t="shared" si="4"/>
        <v>35.714285714285715</v>
      </c>
      <c r="AA23" s="4">
        <v>20</v>
      </c>
      <c r="AB23" s="6">
        <f t="shared" si="10"/>
        <v>2.9761904761904758</v>
      </c>
      <c r="AC23" s="4">
        <v>4</v>
      </c>
      <c r="AD23" s="485">
        <f t="shared" si="5"/>
        <v>0.59523809523809534</v>
      </c>
    </row>
    <row r="24" spans="1:30" ht="16.5" customHeight="1" x14ac:dyDescent="0.2">
      <c r="A24" s="2" t="s">
        <v>25</v>
      </c>
      <c r="B24" s="3">
        <v>6560</v>
      </c>
      <c r="C24" s="4">
        <v>38</v>
      </c>
      <c r="D24" s="5">
        <f t="shared" si="6"/>
        <v>5.79</v>
      </c>
      <c r="E24" s="4">
        <v>91</v>
      </c>
      <c r="F24" s="5">
        <f t="shared" si="6"/>
        <v>13.87</v>
      </c>
      <c r="G24" s="4">
        <f t="shared" si="7"/>
        <v>-53</v>
      </c>
      <c r="H24" s="5">
        <f t="shared" si="0"/>
        <v>-8.08</v>
      </c>
      <c r="I24" s="4">
        <v>1</v>
      </c>
      <c r="J24" s="5">
        <f t="shared" si="8"/>
        <v>26.32</v>
      </c>
      <c r="K24" s="4" t="s">
        <v>9</v>
      </c>
      <c r="L24" s="5" t="str">
        <f t="shared" si="8"/>
        <v>-</v>
      </c>
      <c r="M24" s="4" t="s">
        <v>9</v>
      </c>
      <c r="N24" s="5" t="str">
        <f t="shared" si="1"/>
        <v>-</v>
      </c>
      <c r="O24" s="4" t="s">
        <v>9</v>
      </c>
      <c r="P24" s="5" t="str">
        <f t="shared" si="14"/>
        <v>-</v>
      </c>
      <c r="Q24" s="4" t="s">
        <v>9</v>
      </c>
      <c r="R24" s="5" t="str">
        <f t="shared" si="15"/>
        <v>-</v>
      </c>
      <c r="S24" s="4" t="s">
        <v>9</v>
      </c>
      <c r="T24" s="6" t="str">
        <f t="shared" si="9"/>
        <v>-</v>
      </c>
      <c r="U24" s="15">
        <f t="shared" si="13"/>
        <v>1</v>
      </c>
      <c r="V24" s="6">
        <f t="shared" si="2"/>
        <v>25.641025641025639</v>
      </c>
      <c r="W24" s="4" t="s">
        <v>9</v>
      </c>
      <c r="X24" s="6" t="str">
        <f t="shared" si="3"/>
        <v>-</v>
      </c>
      <c r="Y24" s="4">
        <v>1</v>
      </c>
      <c r="Z24" s="6">
        <f t="shared" si="4"/>
        <v>25.641025641025639</v>
      </c>
      <c r="AA24" s="4">
        <v>22</v>
      </c>
      <c r="AB24" s="6">
        <f t="shared" si="10"/>
        <v>3.3536585365853657</v>
      </c>
      <c r="AC24" s="4">
        <v>4</v>
      </c>
      <c r="AD24" s="485">
        <f t="shared" si="5"/>
        <v>0.6097560975609756</v>
      </c>
    </row>
    <row r="25" spans="1:30" ht="16.5" customHeight="1" x14ac:dyDescent="0.2">
      <c r="A25" s="2" t="s">
        <v>26</v>
      </c>
      <c r="B25" s="3">
        <v>2260</v>
      </c>
      <c r="C25" s="4">
        <v>16</v>
      </c>
      <c r="D25" s="5">
        <f t="shared" si="6"/>
        <v>7.08</v>
      </c>
      <c r="E25" s="4">
        <v>49</v>
      </c>
      <c r="F25" s="5">
        <f t="shared" si="6"/>
        <v>21.68</v>
      </c>
      <c r="G25" s="4">
        <f t="shared" si="7"/>
        <v>-33</v>
      </c>
      <c r="H25" s="5">
        <f t="shared" si="0"/>
        <v>-14.6</v>
      </c>
      <c r="I25" s="4">
        <v>3</v>
      </c>
      <c r="J25" s="5">
        <f t="shared" si="8"/>
        <v>187.5</v>
      </c>
      <c r="K25" s="4" t="s">
        <v>9</v>
      </c>
      <c r="L25" s="5" t="str">
        <f t="shared" si="8"/>
        <v>-</v>
      </c>
      <c r="M25" s="4" t="s">
        <v>9</v>
      </c>
      <c r="N25" s="5" t="str">
        <f t="shared" si="1"/>
        <v>-</v>
      </c>
      <c r="O25" s="4" t="s">
        <v>9</v>
      </c>
      <c r="P25" s="5" t="str">
        <f t="shared" si="14"/>
        <v>-</v>
      </c>
      <c r="Q25" s="4" t="s">
        <v>9</v>
      </c>
      <c r="R25" s="5" t="str">
        <f t="shared" si="15"/>
        <v>-</v>
      </c>
      <c r="S25" s="4" t="s">
        <v>9</v>
      </c>
      <c r="T25" s="6" t="str">
        <f t="shared" si="9"/>
        <v>-</v>
      </c>
      <c r="U25" s="15" t="str">
        <f t="shared" si="13"/>
        <v>-</v>
      </c>
      <c r="V25" s="6" t="str">
        <f t="shared" si="2"/>
        <v>-</v>
      </c>
      <c r="W25" s="4" t="s">
        <v>9</v>
      </c>
      <c r="X25" s="6" t="str">
        <f t="shared" si="3"/>
        <v>-</v>
      </c>
      <c r="Y25" s="4" t="s">
        <v>9</v>
      </c>
      <c r="Z25" s="6" t="str">
        <f t="shared" si="4"/>
        <v>-</v>
      </c>
      <c r="AA25" s="4">
        <v>10</v>
      </c>
      <c r="AB25" s="6">
        <f t="shared" si="10"/>
        <v>4.4247787610619467</v>
      </c>
      <c r="AC25" s="4">
        <v>1</v>
      </c>
      <c r="AD25" s="485">
        <f t="shared" si="5"/>
        <v>0.44247787610619471</v>
      </c>
    </row>
    <row r="26" spans="1:30" ht="16.5" customHeight="1" x14ac:dyDescent="0.2">
      <c r="A26" s="2" t="s">
        <v>27</v>
      </c>
      <c r="B26" s="3">
        <v>4420</v>
      </c>
      <c r="C26" s="4">
        <v>16</v>
      </c>
      <c r="D26" s="5">
        <f t="shared" si="6"/>
        <v>3.62</v>
      </c>
      <c r="E26" s="4">
        <v>79</v>
      </c>
      <c r="F26" s="5">
        <f t="shared" si="6"/>
        <v>17.87</v>
      </c>
      <c r="G26" s="4">
        <f t="shared" si="7"/>
        <v>-63</v>
      </c>
      <c r="H26" s="5">
        <f t="shared" si="0"/>
        <v>-14.25</v>
      </c>
      <c r="I26" s="4" t="s">
        <v>9</v>
      </c>
      <c r="J26" s="5" t="str">
        <f t="shared" si="8"/>
        <v>-</v>
      </c>
      <c r="K26" s="4" t="s">
        <v>9</v>
      </c>
      <c r="L26" s="5" t="str">
        <f t="shared" si="8"/>
        <v>-</v>
      </c>
      <c r="M26" s="4" t="s">
        <v>9</v>
      </c>
      <c r="N26" s="5" t="str">
        <f t="shared" si="1"/>
        <v>-</v>
      </c>
      <c r="O26" s="4" t="s">
        <v>9</v>
      </c>
      <c r="P26" s="5" t="str">
        <f t="shared" si="14"/>
        <v>-</v>
      </c>
      <c r="Q26" s="4" t="s">
        <v>9</v>
      </c>
      <c r="R26" s="5" t="str">
        <f>IF(Q26="-","-",ROUND(((Q26/SUM($C26,$Q26))*1000),2))</f>
        <v>-</v>
      </c>
      <c r="S26" s="4" t="s">
        <v>9</v>
      </c>
      <c r="T26" s="6" t="str">
        <f t="shared" si="9"/>
        <v>-</v>
      </c>
      <c r="U26" s="15" t="str">
        <f t="shared" si="13"/>
        <v>-</v>
      </c>
      <c r="V26" s="6" t="str">
        <f t="shared" si="2"/>
        <v>-</v>
      </c>
      <c r="W26" s="4" t="s">
        <v>9</v>
      </c>
      <c r="X26" s="6" t="str">
        <f t="shared" si="3"/>
        <v>-</v>
      </c>
      <c r="Y26" s="4" t="s">
        <v>9</v>
      </c>
      <c r="Z26" s="6" t="str">
        <f t="shared" si="4"/>
        <v>-</v>
      </c>
      <c r="AA26" s="4">
        <v>23</v>
      </c>
      <c r="AB26" s="6">
        <f t="shared" si="10"/>
        <v>5.2036199095022626</v>
      </c>
      <c r="AC26" s="4">
        <v>9</v>
      </c>
      <c r="AD26" s="485">
        <f t="shared" si="5"/>
        <v>2.0361990950226247</v>
      </c>
    </row>
    <row r="27" spans="1:30" s="8" customFormat="1" ht="15" customHeight="1" x14ac:dyDescent="0.2">
      <c r="A27" s="7" t="s">
        <v>38</v>
      </c>
      <c r="B27" s="8" t="s">
        <v>39</v>
      </c>
      <c r="AD27" s="486"/>
    </row>
    <row r="28" spans="1:30" s="8" customFormat="1" ht="15" customHeight="1" x14ac:dyDescent="0.2">
      <c r="A28" s="7" t="s">
        <v>57</v>
      </c>
      <c r="B28" s="8" t="s">
        <v>332</v>
      </c>
      <c r="H28" s="9"/>
      <c r="AD28" s="486"/>
    </row>
    <row r="29" spans="1:30" s="9" customFormat="1" ht="15" customHeight="1" x14ac:dyDescent="0.2">
      <c r="A29" s="7" t="s">
        <v>56</v>
      </c>
      <c r="B29" s="489" t="s">
        <v>55</v>
      </c>
      <c r="C29" s="489"/>
      <c r="D29" s="489"/>
      <c r="E29" s="489"/>
      <c r="F29" s="489"/>
      <c r="G29" s="489"/>
      <c r="H29" s="8" t="s">
        <v>52</v>
      </c>
      <c r="AD29" s="487"/>
    </row>
    <row r="30" spans="1:30" s="9" customFormat="1" ht="15" customHeight="1" x14ac:dyDescent="0.2">
      <c r="B30" s="489" t="s">
        <v>49</v>
      </c>
      <c r="C30" s="489"/>
      <c r="D30" s="489"/>
      <c r="E30" s="489"/>
      <c r="F30" s="489"/>
      <c r="G30" s="489"/>
      <c r="H30" s="8" t="s">
        <v>53</v>
      </c>
      <c r="AD30" s="487"/>
    </row>
    <row r="31" spans="1:30" s="9" customFormat="1" ht="15" customHeight="1" x14ac:dyDescent="0.2">
      <c r="B31" s="489" t="s">
        <v>50</v>
      </c>
      <c r="C31" s="489"/>
      <c r="D31" s="489"/>
      <c r="E31" s="489"/>
      <c r="F31" s="489"/>
      <c r="G31" s="489"/>
      <c r="H31" s="8" t="s">
        <v>54</v>
      </c>
      <c r="AD31" s="487"/>
    </row>
    <row r="32" spans="1:30" s="8" customFormat="1" ht="15" customHeight="1" x14ac:dyDescent="0.2">
      <c r="B32" s="489" t="s">
        <v>51</v>
      </c>
      <c r="C32" s="489"/>
      <c r="D32" s="489"/>
      <c r="E32" s="489"/>
      <c r="F32" s="489"/>
      <c r="G32" s="489"/>
      <c r="H32" s="8" t="s">
        <v>58</v>
      </c>
      <c r="AD32" s="486"/>
    </row>
    <row r="33" spans="30:30" s="8" customFormat="1" ht="12" x14ac:dyDescent="0.2">
      <c r="AD33" s="486"/>
    </row>
    <row r="34" spans="30:30" s="8" customFormat="1" ht="12" x14ac:dyDescent="0.2">
      <c r="AD34" s="486"/>
    </row>
    <row r="35" spans="30:30" s="8" customFormat="1" ht="12" x14ac:dyDescent="0.2">
      <c r="AD35" s="486"/>
    </row>
    <row r="36" spans="30:30" s="8" customFormat="1" ht="12" x14ac:dyDescent="0.2">
      <c r="AD36" s="486"/>
    </row>
  </sheetData>
  <mergeCells count="22">
    <mergeCell ref="A2:A4"/>
    <mergeCell ref="B2:B4"/>
    <mergeCell ref="C2:D3"/>
    <mergeCell ref="E2:F3"/>
    <mergeCell ref="G2:H3"/>
    <mergeCell ref="AA2:AB3"/>
    <mergeCell ref="AC2:AD3"/>
    <mergeCell ref="O3:P3"/>
    <mergeCell ref="Q3:R3"/>
    <mergeCell ref="S3:T3"/>
    <mergeCell ref="U3:V3"/>
    <mergeCell ref="W3:X3"/>
    <mergeCell ref="Y3:Z3"/>
    <mergeCell ref="U2:Z2"/>
    <mergeCell ref="B29:G29"/>
    <mergeCell ref="B30:G30"/>
    <mergeCell ref="B31:G31"/>
    <mergeCell ref="B32:G32"/>
    <mergeCell ref="O2:T2"/>
    <mergeCell ref="K2:L3"/>
    <mergeCell ref="M2:N3"/>
    <mergeCell ref="I2:J3"/>
  </mergeCells>
  <phoneticPr fontId="3"/>
  <pageMargins left="0.39370078740157483" right="0.39370078740157483" top="0.59055118110236227" bottom="0.59055118110236227"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70"/>
  <sheetViews>
    <sheetView showGridLines="0" view="pageBreakPreview" zoomScaleNormal="90" zoomScaleSheetLayoutView="100" workbookViewId="0">
      <pane xSplit="2" ySplit="3" topLeftCell="C68" activePane="bottomRight" state="frozen"/>
      <selection pane="topRight"/>
      <selection pane="bottomLeft"/>
      <selection pane="bottomRight" activeCell="L13" sqref="L13:L70"/>
    </sheetView>
  </sheetViews>
  <sheetFormatPr defaultColWidth="9" defaultRowHeight="10.5" customHeight="1" x14ac:dyDescent="0.2"/>
  <cols>
    <col min="1" max="1" width="8.08984375" style="85" customWidth="1"/>
    <col min="2" max="2" width="6.26953125" style="86" customWidth="1"/>
    <col min="3" max="3" width="9.6328125" style="87" bestFit="1" customWidth="1"/>
    <col min="4" max="11" width="8.6328125" style="87" customWidth="1"/>
    <col min="12" max="16384" width="9" style="87"/>
  </cols>
  <sheetData>
    <row r="1" spans="1:12" s="69" customFormat="1" ht="13" x14ac:dyDescent="0.2">
      <c r="A1" s="82" t="s">
        <v>250</v>
      </c>
      <c r="B1" s="137"/>
      <c r="C1" s="138"/>
      <c r="D1" s="138"/>
      <c r="E1" s="138"/>
      <c r="F1" s="84"/>
      <c r="G1" s="84"/>
      <c r="H1" s="84"/>
      <c r="I1" s="84"/>
      <c r="J1" s="84"/>
      <c r="K1" s="30" t="s">
        <v>330</v>
      </c>
    </row>
    <row r="2" spans="1:12" s="69" customFormat="1" ht="13" x14ac:dyDescent="0.2">
      <c r="A2" s="588"/>
      <c r="B2" s="588"/>
      <c r="C2" s="589" t="s">
        <v>298</v>
      </c>
      <c r="D2" s="131" t="s">
        <v>251</v>
      </c>
      <c r="E2" s="132" t="s">
        <v>252</v>
      </c>
      <c r="F2" s="139" t="s">
        <v>253</v>
      </c>
      <c r="G2" s="139" t="s">
        <v>254</v>
      </c>
      <c r="H2" s="139" t="s">
        <v>255</v>
      </c>
      <c r="I2" s="139" t="s">
        <v>256</v>
      </c>
      <c r="J2" s="139" t="s">
        <v>257</v>
      </c>
      <c r="K2" s="139" t="s">
        <v>258</v>
      </c>
    </row>
    <row r="3" spans="1:12" s="142" customFormat="1" ht="48" x14ac:dyDescent="0.2">
      <c r="A3" s="588"/>
      <c r="B3" s="588"/>
      <c r="C3" s="590"/>
      <c r="D3" s="140" t="s">
        <v>259</v>
      </c>
      <c r="E3" s="454" t="s">
        <v>260</v>
      </c>
      <c r="F3" s="455" t="s">
        <v>261</v>
      </c>
      <c r="G3" s="455" t="s">
        <v>262</v>
      </c>
      <c r="H3" s="455" t="s">
        <v>263</v>
      </c>
      <c r="I3" s="455" t="s">
        <v>264</v>
      </c>
      <c r="J3" s="455" t="s">
        <v>265</v>
      </c>
      <c r="K3" s="141" t="s">
        <v>266</v>
      </c>
    </row>
    <row r="4" spans="1:12" s="26" customFormat="1" ht="15" customHeight="1" x14ac:dyDescent="0.2">
      <c r="A4" s="566" t="s">
        <v>199</v>
      </c>
      <c r="B4" s="366" t="s">
        <v>2</v>
      </c>
      <c r="C4" s="360">
        <v>207714</v>
      </c>
      <c r="D4" s="360">
        <v>2045</v>
      </c>
      <c r="E4" s="360">
        <v>31527</v>
      </c>
      <c r="F4" s="360">
        <v>35799</v>
      </c>
      <c r="G4" s="360">
        <v>11783</v>
      </c>
      <c r="H4" s="360">
        <v>3798</v>
      </c>
      <c r="I4" s="360">
        <v>31261</v>
      </c>
      <c r="J4" s="360">
        <v>85565</v>
      </c>
      <c r="K4" s="360">
        <v>5936</v>
      </c>
    </row>
    <row r="5" spans="1:12" s="26" customFormat="1" ht="15" customHeight="1" x14ac:dyDescent="0.2">
      <c r="A5" s="567"/>
      <c r="B5" s="366" t="s">
        <v>45</v>
      </c>
      <c r="C5" s="360">
        <v>98210</v>
      </c>
      <c r="D5" s="360">
        <v>666</v>
      </c>
      <c r="E5" s="360">
        <v>18146</v>
      </c>
      <c r="F5" s="360">
        <v>21441</v>
      </c>
      <c r="G5" s="360">
        <v>3761</v>
      </c>
      <c r="H5" s="360">
        <v>2174</v>
      </c>
      <c r="I5" s="360">
        <v>15197</v>
      </c>
      <c r="J5" s="360">
        <v>33678</v>
      </c>
      <c r="K5" s="360">
        <v>3147</v>
      </c>
    </row>
    <row r="6" spans="1:12" s="26" customFormat="1" ht="15" customHeight="1" x14ac:dyDescent="0.2">
      <c r="A6" s="568"/>
      <c r="B6" s="368" t="s">
        <v>46</v>
      </c>
      <c r="C6" s="360">
        <v>109504</v>
      </c>
      <c r="D6" s="360">
        <v>1379</v>
      </c>
      <c r="E6" s="360">
        <v>13381</v>
      </c>
      <c r="F6" s="360">
        <v>14358</v>
      </c>
      <c r="G6" s="360">
        <v>8022</v>
      </c>
      <c r="H6" s="360">
        <v>1624</v>
      </c>
      <c r="I6" s="360">
        <v>16064</v>
      </c>
      <c r="J6" s="360">
        <v>51887</v>
      </c>
      <c r="K6" s="360">
        <v>2789</v>
      </c>
    </row>
    <row r="7" spans="1:12" s="26" customFormat="1" ht="15" customHeight="1" x14ac:dyDescent="0.2">
      <c r="A7" s="569" t="s">
        <v>7</v>
      </c>
      <c r="B7" s="390" t="s">
        <v>2</v>
      </c>
      <c r="C7" s="408">
        <v>9578</v>
      </c>
      <c r="D7" s="408">
        <v>100</v>
      </c>
      <c r="E7" s="409">
        <v>1266</v>
      </c>
      <c r="F7" s="408">
        <v>1304</v>
      </c>
      <c r="G7" s="408">
        <v>608</v>
      </c>
      <c r="H7" s="408">
        <v>198</v>
      </c>
      <c r="I7" s="408">
        <v>1371</v>
      </c>
      <c r="J7" s="408">
        <v>4546</v>
      </c>
      <c r="K7" s="408">
        <v>185</v>
      </c>
    </row>
    <row r="8" spans="1:12" s="26" customFormat="1" ht="15" customHeight="1" x14ac:dyDescent="0.2">
      <c r="A8" s="570"/>
      <c r="B8" s="392" t="s">
        <v>45</v>
      </c>
      <c r="C8" s="410">
        <v>4361</v>
      </c>
      <c r="D8" s="410">
        <v>31</v>
      </c>
      <c r="E8" s="411">
        <v>703</v>
      </c>
      <c r="F8" s="410">
        <v>753</v>
      </c>
      <c r="G8" s="410">
        <v>205</v>
      </c>
      <c r="H8" s="410">
        <v>107</v>
      </c>
      <c r="I8" s="410">
        <v>674</v>
      </c>
      <c r="J8" s="410">
        <v>1796</v>
      </c>
      <c r="K8" s="410">
        <v>92</v>
      </c>
    </row>
    <row r="9" spans="1:12" s="26" customFormat="1" ht="15" customHeight="1" x14ac:dyDescent="0.2">
      <c r="A9" s="571"/>
      <c r="B9" s="394" t="s">
        <v>46</v>
      </c>
      <c r="C9" s="412">
        <v>5217</v>
      </c>
      <c r="D9" s="412">
        <v>69</v>
      </c>
      <c r="E9" s="413">
        <v>563</v>
      </c>
      <c r="F9" s="412">
        <v>551</v>
      </c>
      <c r="G9" s="412">
        <v>403</v>
      </c>
      <c r="H9" s="412">
        <v>91</v>
      </c>
      <c r="I9" s="412">
        <v>697</v>
      </c>
      <c r="J9" s="412">
        <v>2750</v>
      </c>
      <c r="K9" s="412">
        <v>93</v>
      </c>
    </row>
    <row r="10" spans="1:12" s="26" customFormat="1" ht="15" customHeight="1" x14ac:dyDescent="0.2">
      <c r="A10" s="535" t="s">
        <v>150</v>
      </c>
      <c r="B10" s="74" t="s">
        <v>2</v>
      </c>
      <c r="C10" s="75">
        <v>612</v>
      </c>
      <c r="D10" s="75">
        <f t="shared" ref="D10:J10" si="0">IF(SUM(D11:D12)=0,"-",SUM(D11:D12))</f>
        <v>2</v>
      </c>
      <c r="E10" s="257">
        <f t="shared" si="0"/>
        <v>81</v>
      </c>
      <c r="F10" s="75">
        <f t="shared" si="0"/>
        <v>63</v>
      </c>
      <c r="G10" s="75">
        <f t="shared" si="0"/>
        <v>49</v>
      </c>
      <c r="H10" s="75">
        <f t="shared" si="0"/>
        <v>9</v>
      </c>
      <c r="I10" s="75">
        <f t="shared" si="0"/>
        <v>93</v>
      </c>
      <c r="J10" s="75">
        <f t="shared" si="0"/>
        <v>302</v>
      </c>
      <c r="K10" s="75">
        <f>IF(SUM(K11:K12)=0,"-",SUM(K11:K12))</f>
        <v>13</v>
      </c>
    </row>
    <row r="11" spans="1:12" s="26" customFormat="1" ht="15" customHeight="1" x14ac:dyDescent="0.2">
      <c r="A11" s="536"/>
      <c r="B11" s="283" t="s">
        <v>45</v>
      </c>
      <c r="C11" s="288">
        <v>305</v>
      </c>
      <c r="D11" s="326">
        <v>2</v>
      </c>
      <c r="E11" s="289">
        <v>52</v>
      </c>
      <c r="F11" s="288">
        <v>35</v>
      </c>
      <c r="G11" s="324">
        <v>22</v>
      </c>
      <c r="H11" s="324">
        <v>8</v>
      </c>
      <c r="I11" s="325">
        <v>48</v>
      </c>
      <c r="J11" s="325">
        <v>132</v>
      </c>
      <c r="K11" s="324">
        <v>6</v>
      </c>
      <c r="L11" s="232"/>
    </row>
    <row r="12" spans="1:12" s="26" customFormat="1" ht="15" customHeight="1" x14ac:dyDescent="0.2">
      <c r="A12" s="537"/>
      <c r="B12" s="286" t="s">
        <v>46</v>
      </c>
      <c r="C12" s="288">
        <v>307</v>
      </c>
      <c r="D12" s="326" t="s">
        <v>9</v>
      </c>
      <c r="E12" s="290">
        <v>29</v>
      </c>
      <c r="F12" s="291">
        <v>28</v>
      </c>
      <c r="G12" s="324">
        <v>27</v>
      </c>
      <c r="H12" s="324">
        <v>1</v>
      </c>
      <c r="I12" s="325">
        <v>45</v>
      </c>
      <c r="J12" s="325">
        <v>170</v>
      </c>
      <c r="K12" s="324">
        <v>7</v>
      </c>
      <c r="L12" s="232"/>
    </row>
    <row r="13" spans="1:12" s="26" customFormat="1" ht="15" customHeight="1" x14ac:dyDescent="0.2">
      <c r="A13" s="559" t="s">
        <v>76</v>
      </c>
      <c r="B13" s="76" t="s">
        <v>2</v>
      </c>
      <c r="C13" s="77">
        <v>275</v>
      </c>
      <c r="D13" s="458">
        <v>1</v>
      </c>
      <c r="E13" s="466">
        <v>35</v>
      </c>
      <c r="F13" s="467">
        <v>33</v>
      </c>
      <c r="G13" s="458">
        <v>22</v>
      </c>
      <c r="H13" s="458">
        <v>5</v>
      </c>
      <c r="I13" s="458">
        <v>21</v>
      </c>
      <c r="J13" s="458">
        <v>147</v>
      </c>
      <c r="K13" s="458">
        <v>11</v>
      </c>
    </row>
    <row r="14" spans="1:12" s="26" customFormat="1" ht="15" customHeight="1" x14ac:dyDescent="0.2">
      <c r="A14" s="560"/>
      <c r="B14" s="70" t="s">
        <v>45</v>
      </c>
      <c r="C14" s="71">
        <v>144</v>
      </c>
      <c r="D14" s="459">
        <v>1</v>
      </c>
      <c r="E14" s="466">
        <v>26</v>
      </c>
      <c r="F14" s="467">
        <v>19</v>
      </c>
      <c r="G14" s="459">
        <v>9</v>
      </c>
      <c r="H14" s="459">
        <v>4</v>
      </c>
      <c r="I14" s="459">
        <v>14</v>
      </c>
      <c r="J14" s="459">
        <v>65</v>
      </c>
      <c r="K14" s="459">
        <v>6</v>
      </c>
    </row>
    <row r="15" spans="1:12" s="26" customFormat="1" ht="15" customHeight="1" x14ac:dyDescent="0.2">
      <c r="A15" s="561"/>
      <c r="B15" s="72" t="s">
        <v>46</v>
      </c>
      <c r="C15" s="73">
        <v>131</v>
      </c>
      <c r="D15" s="460">
        <v>0</v>
      </c>
      <c r="E15" s="468">
        <v>9</v>
      </c>
      <c r="F15" s="469">
        <v>14</v>
      </c>
      <c r="G15" s="460">
        <v>13</v>
      </c>
      <c r="H15" s="460">
        <v>1</v>
      </c>
      <c r="I15" s="460">
        <v>7</v>
      </c>
      <c r="J15" s="460">
        <v>82</v>
      </c>
      <c r="K15" s="460">
        <v>5</v>
      </c>
    </row>
    <row r="16" spans="1:12" s="26" customFormat="1" ht="15" customHeight="1" x14ac:dyDescent="0.2">
      <c r="A16" s="585" t="s">
        <v>77</v>
      </c>
      <c r="B16" s="76" t="s">
        <v>2</v>
      </c>
      <c r="C16" s="77">
        <v>70</v>
      </c>
      <c r="D16" s="458">
        <v>1</v>
      </c>
      <c r="E16" s="466">
        <v>6</v>
      </c>
      <c r="F16" s="467">
        <v>6</v>
      </c>
      <c r="G16" s="458">
        <v>5</v>
      </c>
      <c r="H16" s="458">
        <v>0</v>
      </c>
      <c r="I16" s="458">
        <v>12</v>
      </c>
      <c r="J16" s="458">
        <v>40</v>
      </c>
      <c r="K16" s="458">
        <v>0</v>
      </c>
    </row>
    <row r="17" spans="1:11" s="26" customFormat="1" ht="15" customHeight="1" x14ac:dyDescent="0.2">
      <c r="A17" s="586"/>
      <c r="B17" s="70" t="s">
        <v>45</v>
      </c>
      <c r="C17" s="71">
        <v>34</v>
      </c>
      <c r="D17" s="459">
        <v>1</v>
      </c>
      <c r="E17" s="466">
        <v>3</v>
      </c>
      <c r="F17" s="467">
        <v>4</v>
      </c>
      <c r="G17" s="459">
        <v>2</v>
      </c>
      <c r="H17" s="459">
        <v>0</v>
      </c>
      <c r="I17" s="459">
        <v>6</v>
      </c>
      <c r="J17" s="459">
        <v>18</v>
      </c>
      <c r="K17" s="459">
        <v>0</v>
      </c>
    </row>
    <row r="18" spans="1:11" s="26" customFormat="1" ht="15" customHeight="1" x14ac:dyDescent="0.2">
      <c r="A18" s="587"/>
      <c r="B18" s="72" t="s">
        <v>46</v>
      </c>
      <c r="C18" s="73">
        <v>36</v>
      </c>
      <c r="D18" s="460">
        <v>0</v>
      </c>
      <c r="E18" s="468">
        <v>3</v>
      </c>
      <c r="F18" s="469">
        <v>2</v>
      </c>
      <c r="G18" s="460">
        <v>3</v>
      </c>
      <c r="H18" s="460">
        <v>0</v>
      </c>
      <c r="I18" s="460">
        <v>6</v>
      </c>
      <c r="J18" s="460">
        <v>22</v>
      </c>
      <c r="K18" s="460">
        <v>0</v>
      </c>
    </row>
    <row r="19" spans="1:11" s="26" customFormat="1" ht="15" customHeight="1" x14ac:dyDescent="0.2">
      <c r="A19" s="585" t="s">
        <v>78</v>
      </c>
      <c r="B19" s="76" t="s">
        <v>2</v>
      </c>
      <c r="C19" s="77">
        <v>9</v>
      </c>
      <c r="D19" s="458">
        <v>0</v>
      </c>
      <c r="E19" s="470">
        <v>0</v>
      </c>
      <c r="F19" s="471">
        <v>2</v>
      </c>
      <c r="G19" s="458">
        <v>1</v>
      </c>
      <c r="H19" s="458">
        <v>0</v>
      </c>
      <c r="I19" s="458">
        <v>3</v>
      </c>
      <c r="J19" s="458">
        <v>3</v>
      </c>
      <c r="K19" s="458">
        <v>0</v>
      </c>
    </row>
    <row r="20" spans="1:11" s="26" customFormat="1" ht="15" customHeight="1" x14ac:dyDescent="0.2">
      <c r="A20" s="586"/>
      <c r="B20" s="70" t="s">
        <v>45</v>
      </c>
      <c r="C20" s="71">
        <v>6</v>
      </c>
      <c r="D20" s="459">
        <v>0</v>
      </c>
      <c r="E20" s="470">
        <v>0</v>
      </c>
      <c r="F20" s="471">
        <v>1</v>
      </c>
      <c r="G20" s="459">
        <v>0</v>
      </c>
      <c r="H20" s="459">
        <v>0</v>
      </c>
      <c r="I20" s="459">
        <v>2</v>
      </c>
      <c r="J20" s="459">
        <v>3</v>
      </c>
      <c r="K20" s="459">
        <v>0</v>
      </c>
    </row>
    <row r="21" spans="1:11" s="26" customFormat="1" ht="15" customHeight="1" x14ac:dyDescent="0.2">
      <c r="A21" s="587"/>
      <c r="B21" s="72" t="s">
        <v>46</v>
      </c>
      <c r="C21" s="73">
        <v>3</v>
      </c>
      <c r="D21" s="460">
        <v>0</v>
      </c>
      <c r="E21" s="472">
        <v>0</v>
      </c>
      <c r="F21" s="473">
        <v>1</v>
      </c>
      <c r="G21" s="460">
        <v>1</v>
      </c>
      <c r="H21" s="460">
        <v>0</v>
      </c>
      <c r="I21" s="460">
        <v>1</v>
      </c>
      <c r="J21" s="460">
        <v>0</v>
      </c>
      <c r="K21" s="460">
        <v>0</v>
      </c>
    </row>
    <row r="22" spans="1:11" s="26" customFormat="1" ht="15" customHeight="1" x14ac:dyDescent="0.2">
      <c r="A22" s="585" t="s">
        <v>79</v>
      </c>
      <c r="B22" s="76" t="s">
        <v>2</v>
      </c>
      <c r="C22" s="77">
        <v>11</v>
      </c>
      <c r="D22" s="458">
        <v>0</v>
      </c>
      <c r="E22" s="470">
        <v>0</v>
      </c>
      <c r="F22" s="471">
        <v>3</v>
      </c>
      <c r="G22" s="458">
        <v>1</v>
      </c>
      <c r="H22" s="458">
        <v>1</v>
      </c>
      <c r="I22" s="458">
        <v>0</v>
      </c>
      <c r="J22" s="458">
        <v>6</v>
      </c>
      <c r="K22" s="458">
        <v>0</v>
      </c>
    </row>
    <row r="23" spans="1:11" s="26" customFormat="1" ht="15" customHeight="1" x14ac:dyDescent="0.2">
      <c r="A23" s="586"/>
      <c r="B23" s="70" t="s">
        <v>45</v>
      </c>
      <c r="C23" s="71">
        <v>6</v>
      </c>
      <c r="D23" s="459">
        <v>0</v>
      </c>
      <c r="E23" s="470">
        <v>0</v>
      </c>
      <c r="F23" s="471">
        <v>1</v>
      </c>
      <c r="G23" s="459">
        <v>0</v>
      </c>
      <c r="H23" s="459">
        <v>1</v>
      </c>
      <c r="I23" s="459">
        <v>0</v>
      </c>
      <c r="J23" s="459">
        <v>4</v>
      </c>
      <c r="K23" s="459">
        <v>0</v>
      </c>
    </row>
    <row r="24" spans="1:11" s="26" customFormat="1" ht="15" customHeight="1" x14ac:dyDescent="0.2">
      <c r="A24" s="587"/>
      <c r="B24" s="72" t="s">
        <v>46</v>
      </c>
      <c r="C24" s="73">
        <v>5</v>
      </c>
      <c r="D24" s="460">
        <v>0</v>
      </c>
      <c r="E24" s="472">
        <v>0</v>
      </c>
      <c r="F24" s="473">
        <v>2</v>
      </c>
      <c r="G24" s="460">
        <v>1</v>
      </c>
      <c r="H24" s="460">
        <v>0</v>
      </c>
      <c r="I24" s="460">
        <v>0</v>
      </c>
      <c r="J24" s="460">
        <v>2</v>
      </c>
      <c r="K24" s="460">
        <v>0</v>
      </c>
    </row>
    <row r="25" spans="1:11" s="26" customFormat="1" ht="15" customHeight="1" x14ac:dyDescent="0.2">
      <c r="A25" s="585" t="s">
        <v>80</v>
      </c>
      <c r="B25" s="76" t="s">
        <v>2</v>
      </c>
      <c r="C25" s="77">
        <v>4</v>
      </c>
      <c r="D25" s="458">
        <v>0</v>
      </c>
      <c r="E25" s="470">
        <v>0</v>
      </c>
      <c r="F25" s="467">
        <v>1</v>
      </c>
      <c r="G25" s="458">
        <v>0</v>
      </c>
      <c r="H25" s="458">
        <v>0</v>
      </c>
      <c r="I25" s="458">
        <v>1</v>
      </c>
      <c r="J25" s="458">
        <v>2</v>
      </c>
      <c r="K25" s="458">
        <v>0</v>
      </c>
    </row>
    <row r="26" spans="1:11" s="26" customFormat="1" ht="15" customHeight="1" x14ac:dyDescent="0.2">
      <c r="A26" s="586"/>
      <c r="B26" s="70" t="s">
        <v>45</v>
      </c>
      <c r="C26" s="71">
        <v>2</v>
      </c>
      <c r="D26" s="459">
        <v>0</v>
      </c>
      <c r="E26" s="470">
        <v>0</v>
      </c>
      <c r="F26" s="467">
        <v>0</v>
      </c>
      <c r="G26" s="459">
        <v>0</v>
      </c>
      <c r="H26" s="459">
        <v>0</v>
      </c>
      <c r="I26" s="459">
        <v>0</v>
      </c>
      <c r="J26" s="459">
        <v>2</v>
      </c>
      <c r="K26" s="459">
        <v>0</v>
      </c>
    </row>
    <row r="27" spans="1:11" s="26" customFormat="1" ht="15" customHeight="1" x14ac:dyDescent="0.2">
      <c r="A27" s="587"/>
      <c r="B27" s="72" t="s">
        <v>46</v>
      </c>
      <c r="C27" s="73">
        <v>2</v>
      </c>
      <c r="D27" s="460">
        <v>0</v>
      </c>
      <c r="E27" s="472">
        <v>0</v>
      </c>
      <c r="F27" s="473">
        <v>1</v>
      </c>
      <c r="G27" s="460">
        <v>0</v>
      </c>
      <c r="H27" s="460">
        <v>0</v>
      </c>
      <c r="I27" s="460">
        <v>1</v>
      </c>
      <c r="J27" s="460">
        <v>0</v>
      </c>
      <c r="K27" s="460">
        <v>0</v>
      </c>
    </row>
    <row r="28" spans="1:11" s="26" customFormat="1" ht="15" customHeight="1" x14ac:dyDescent="0.2">
      <c r="A28" s="585" t="s">
        <v>81</v>
      </c>
      <c r="B28" s="76" t="s">
        <v>2</v>
      </c>
      <c r="C28" s="77">
        <v>8</v>
      </c>
      <c r="D28" s="458">
        <v>0</v>
      </c>
      <c r="E28" s="466">
        <v>2</v>
      </c>
      <c r="F28" s="471">
        <v>0</v>
      </c>
      <c r="G28" s="458">
        <v>1</v>
      </c>
      <c r="H28" s="458">
        <v>0</v>
      </c>
      <c r="I28" s="458">
        <v>3</v>
      </c>
      <c r="J28" s="458">
        <v>2</v>
      </c>
      <c r="K28" s="458">
        <v>0</v>
      </c>
    </row>
    <row r="29" spans="1:11" s="26" customFormat="1" ht="15" customHeight="1" x14ac:dyDescent="0.2">
      <c r="A29" s="586"/>
      <c r="B29" s="70" t="s">
        <v>45</v>
      </c>
      <c r="C29" s="71">
        <v>5</v>
      </c>
      <c r="D29" s="459">
        <v>0</v>
      </c>
      <c r="E29" s="466">
        <v>2</v>
      </c>
      <c r="F29" s="471">
        <v>0</v>
      </c>
      <c r="G29" s="459">
        <v>1</v>
      </c>
      <c r="H29" s="459">
        <v>0</v>
      </c>
      <c r="I29" s="459">
        <v>1</v>
      </c>
      <c r="J29" s="459">
        <v>1</v>
      </c>
      <c r="K29" s="459">
        <v>0</v>
      </c>
    </row>
    <row r="30" spans="1:11" s="26" customFormat="1" ht="15" customHeight="1" x14ac:dyDescent="0.2">
      <c r="A30" s="587"/>
      <c r="B30" s="72" t="s">
        <v>46</v>
      </c>
      <c r="C30" s="73">
        <v>3</v>
      </c>
      <c r="D30" s="460">
        <v>0</v>
      </c>
      <c r="E30" s="472">
        <v>0</v>
      </c>
      <c r="F30" s="473">
        <v>0</v>
      </c>
      <c r="G30" s="460">
        <v>0</v>
      </c>
      <c r="H30" s="460">
        <v>0</v>
      </c>
      <c r="I30" s="460">
        <v>2</v>
      </c>
      <c r="J30" s="460">
        <v>1</v>
      </c>
      <c r="K30" s="460">
        <v>0</v>
      </c>
    </row>
    <row r="31" spans="1:11" s="26" customFormat="1" ht="15" customHeight="1" x14ac:dyDescent="0.2">
      <c r="A31" s="585" t="s">
        <v>82</v>
      </c>
      <c r="B31" s="76" t="s">
        <v>2</v>
      </c>
      <c r="C31" s="77">
        <v>16</v>
      </c>
      <c r="D31" s="458">
        <v>0</v>
      </c>
      <c r="E31" s="466">
        <v>7</v>
      </c>
      <c r="F31" s="471">
        <v>0</v>
      </c>
      <c r="G31" s="458">
        <v>1</v>
      </c>
      <c r="H31" s="458">
        <v>0</v>
      </c>
      <c r="I31" s="458">
        <v>5</v>
      </c>
      <c r="J31" s="458">
        <v>3</v>
      </c>
      <c r="K31" s="458">
        <v>0</v>
      </c>
    </row>
    <row r="32" spans="1:11" s="26" customFormat="1" ht="15" customHeight="1" x14ac:dyDescent="0.2">
      <c r="A32" s="586"/>
      <c r="B32" s="70" t="s">
        <v>45</v>
      </c>
      <c r="C32" s="71">
        <v>7</v>
      </c>
      <c r="D32" s="459">
        <v>0</v>
      </c>
      <c r="E32" s="466">
        <v>2</v>
      </c>
      <c r="F32" s="471">
        <v>0</v>
      </c>
      <c r="G32" s="459">
        <v>0</v>
      </c>
      <c r="H32" s="459">
        <v>0</v>
      </c>
      <c r="I32" s="459">
        <v>3</v>
      </c>
      <c r="J32" s="459">
        <v>2</v>
      </c>
      <c r="K32" s="459">
        <v>0</v>
      </c>
    </row>
    <row r="33" spans="1:11" s="26" customFormat="1" ht="15" customHeight="1" x14ac:dyDescent="0.2">
      <c r="A33" s="587"/>
      <c r="B33" s="72" t="s">
        <v>46</v>
      </c>
      <c r="C33" s="73">
        <v>9</v>
      </c>
      <c r="D33" s="460">
        <v>0</v>
      </c>
      <c r="E33" s="468">
        <v>5</v>
      </c>
      <c r="F33" s="473">
        <v>0</v>
      </c>
      <c r="G33" s="460">
        <v>1</v>
      </c>
      <c r="H33" s="460">
        <v>0</v>
      </c>
      <c r="I33" s="460">
        <v>2</v>
      </c>
      <c r="J33" s="460">
        <v>1</v>
      </c>
      <c r="K33" s="460">
        <v>0</v>
      </c>
    </row>
    <row r="34" spans="1:11" s="26" customFormat="1" ht="15" customHeight="1" x14ac:dyDescent="0.2">
      <c r="A34" s="585" t="s">
        <v>83</v>
      </c>
      <c r="B34" s="76" t="s">
        <v>2</v>
      </c>
      <c r="C34" s="77">
        <v>30</v>
      </c>
      <c r="D34" s="458">
        <v>0</v>
      </c>
      <c r="E34" s="466">
        <v>5</v>
      </c>
      <c r="F34" s="467">
        <v>3</v>
      </c>
      <c r="G34" s="458">
        <v>5</v>
      </c>
      <c r="H34" s="458">
        <v>1</v>
      </c>
      <c r="I34" s="458">
        <v>6</v>
      </c>
      <c r="J34" s="458">
        <v>10</v>
      </c>
      <c r="K34" s="458">
        <v>0</v>
      </c>
    </row>
    <row r="35" spans="1:11" s="26" customFormat="1" ht="15" customHeight="1" x14ac:dyDescent="0.2">
      <c r="A35" s="586"/>
      <c r="B35" s="70" t="s">
        <v>45</v>
      </c>
      <c r="C35" s="71">
        <v>16</v>
      </c>
      <c r="D35" s="459">
        <v>0</v>
      </c>
      <c r="E35" s="466">
        <v>3</v>
      </c>
      <c r="F35" s="467">
        <v>1</v>
      </c>
      <c r="G35" s="459">
        <v>2</v>
      </c>
      <c r="H35" s="459">
        <v>1</v>
      </c>
      <c r="I35" s="459">
        <v>4</v>
      </c>
      <c r="J35" s="459">
        <v>5</v>
      </c>
      <c r="K35" s="459">
        <v>0</v>
      </c>
    </row>
    <row r="36" spans="1:11" s="26" customFormat="1" ht="15" customHeight="1" x14ac:dyDescent="0.2">
      <c r="A36" s="587"/>
      <c r="B36" s="72" t="s">
        <v>46</v>
      </c>
      <c r="C36" s="73">
        <v>14</v>
      </c>
      <c r="D36" s="460">
        <v>0</v>
      </c>
      <c r="E36" s="468">
        <v>2</v>
      </c>
      <c r="F36" s="469">
        <v>2</v>
      </c>
      <c r="G36" s="460">
        <v>3</v>
      </c>
      <c r="H36" s="460">
        <v>0</v>
      </c>
      <c r="I36" s="460">
        <v>2</v>
      </c>
      <c r="J36" s="460">
        <v>5</v>
      </c>
      <c r="K36" s="460">
        <v>0</v>
      </c>
    </row>
    <row r="37" spans="1:11" s="26" customFormat="1" ht="15" customHeight="1" x14ac:dyDescent="0.2">
      <c r="A37" s="585" t="s">
        <v>84</v>
      </c>
      <c r="B37" s="76" t="s">
        <v>2</v>
      </c>
      <c r="C37" s="77">
        <v>4</v>
      </c>
      <c r="D37" s="458">
        <v>0</v>
      </c>
      <c r="E37" s="470">
        <v>0</v>
      </c>
      <c r="F37" s="471">
        <v>2</v>
      </c>
      <c r="G37" s="459">
        <v>0</v>
      </c>
      <c r="H37" s="458">
        <v>0</v>
      </c>
      <c r="I37" s="458">
        <v>1</v>
      </c>
      <c r="J37" s="458">
        <v>1</v>
      </c>
      <c r="K37" s="458">
        <v>0</v>
      </c>
    </row>
    <row r="38" spans="1:11" s="26" customFormat="1" ht="15" customHeight="1" x14ac:dyDescent="0.2">
      <c r="A38" s="586"/>
      <c r="B38" s="70" t="s">
        <v>45</v>
      </c>
      <c r="C38" s="71">
        <v>1</v>
      </c>
      <c r="D38" s="459">
        <v>0</v>
      </c>
      <c r="E38" s="470">
        <v>0</v>
      </c>
      <c r="F38" s="471">
        <v>1</v>
      </c>
      <c r="G38" s="459">
        <v>0</v>
      </c>
      <c r="H38" s="459">
        <v>0</v>
      </c>
      <c r="I38" s="459">
        <v>0</v>
      </c>
      <c r="J38" s="459">
        <v>0</v>
      </c>
      <c r="K38" s="459">
        <v>0</v>
      </c>
    </row>
    <row r="39" spans="1:11" s="26" customFormat="1" ht="15" customHeight="1" x14ac:dyDescent="0.2">
      <c r="A39" s="587"/>
      <c r="B39" s="72" t="s">
        <v>46</v>
      </c>
      <c r="C39" s="73">
        <v>3</v>
      </c>
      <c r="D39" s="460">
        <v>0</v>
      </c>
      <c r="E39" s="472">
        <v>0</v>
      </c>
      <c r="F39" s="473">
        <v>1</v>
      </c>
      <c r="G39" s="460">
        <v>0</v>
      </c>
      <c r="H39" s="460">
        <v>0</v>
      </c>
      <c r="I39" s="460">
        <v>1</v>
      </c>
      <c r="J39" s="460">
        <v>1</v>
      </c>
      <c r="K39" s="460">
        <v>0</v>
      </c>
    </row>
    <row r="40" spans="1:11" s="26" customFormat="1" ht="15" customHeight="1" x14ac:dyDescent="0.2">
      <c r="A40" s="585" t="s">
        <v>85</v>
      </c>
      <c r="B40" s="76" t="s">
        <v>2</v>
      </c>
      <c r="C40" s="77">
        <v>2</v>
      </c>
      <c r="D40" s="458">
        <v>0</v>
      </c>
      <c r="E40" s="470">
        <v>1</v>
      </c>
      <c r="F40" s="471">
        <v>0</v>
      </c>
      <c r="G40" s="458">
        <v>1</v>
      </c>
      <c r="H40" s="458">
        <v>0</v>
      </c>
      <c r="I40" s="458">
        <v>0</v>
      </c>
      <c r="J40" s="458">
        <v>0</v>
      </c>
      <c r="K40" s="458">
        <v>0</v>
      </c>
    </row>
    <row r="41" spans="1:11" s="26" customFormat="1" ht="15" customHeight="1" x14ac:dyDescent="0.2">
      <c r="A41" s="586"/>
      <c r="B41" s="70" t="s">
        <v>45</v>
      </c>
      <c r="C41" s="71">
        <v>2</v>
      </c>
      <c r="D41" s="459">
        <v>0</v>
      </c>
      <c r="E41" s="470">
        <v>1</v>
      </c>
      <c r="F41" s="471">
        <v>0</v>
      </c>
      <c r="G41" s="459">
        <v>1</v>
      </c>
      <c r="H41" s="459">
        <v>0</v>
      </c>
      <c r="I41" s="459">
        <v>0</v>
      </c>
      <c r="J41" s="459">
        <v>0</v>
      </c>
      <c r="K41" s="459">
        <v>0</v>
      </c>
    </row>
    <row r="42" spans="1:11" s="26" customFormat="1" ht="15" customHeight="1" x14ac:dyDescent="0.2">
      <c r="A42" s="587"/>
      <c r="B42" s="72" t="s">
        <v>46</v>
      </c>
      <c r="C42" s="73" t="s">
        <v>9</v>
      </c>
      <c r="D42" s="460">
        <v>0</v>
      </c>
      <c r="E42" s="472">
        <v>0</v>
      </c>
      <c r="F42" s="473">
        <v>0</v>
      </c>
      <c r="G42" s="460">
        <v>0</v>
      </c>
      <c r="H42" s="460">
        <v>0</v>
      </c>
      <c r="I42" s="460">
        <v>0</v>
      </c>
      <c r="J42" s="460">
        <v>0</v>
      </c>
      <c r="K42" s="460">
        <v>0</v>
      </c>
    </row>
    <row r="43" spans="1:11" s="26" customFormat="1" ht="15" customHeight="1" x14ac:dyDescent="0.2">
      <c r="A43" s="585" t="s">
        <v>86</v>
      </c>
      <c r="B43" s="76" t="s">
        <v>2</v>
      </c>
      <c r="C43" s="77">
        <v>9</v>
      </c>
      <c r="D43" s="458">
        <v>0</v>
      </c>
      <c r="E43" s="470">
        <v>3</v>
      </c>
      <c r="F43" s="471">
        <v>0</v>
      </c>
      <c r="G43" s="458">
        <v>0</v>
      </c>
      <c r="H43" s="458">
        <v>0</v>
      </c>
      <c r="I43" s="458">
        <v>3</v>
      </c>
      <c r="J43" s="458">
        <v>3</v>
      </c>
      <c r="K43" s="458">
        <v>0</v>
      </c>
    </row>
    <row r="44" spans="1:11" s="26" customFormat="1" ht="15" customHeight="1" x14ac:dyDescent="0.2">
      <c r="A44" s="586"/>
      <c r="B44" s="70" t="s">
        <v>45</v>
      </c>
      <c r="C44" s="71">
        <v>4</v>
      </c>
      <c r="D44" s="459">
        <v>0</v>
      </c>
      <c r="E44" s="470">
        <v>3</v>
      </c>
      <c r="F44" s="471">
        <v>0</v>
      </c>
      <c r="G44" s="459">
        <v>0</v>
      </c>
      <c r="H44" s="459">
        <v>0</v>
      </c>
      <c r="I44" s="459">
        <v>0</v>
      </c>
      <c r="J44" s="459">
        <v>1</v>
      </c>
      <c r="K44" s="459">
        <v>0</v>
      </c>
    </row>
    <row r="45" spans="1:11" s="26" customFormat="1" ht="15" customHeight="1" x14ac:dyDescent="0.2">
      <c r="A45" s="587"/>
      <c r="B45" s="72" t="s">
        <v>46</v>
      </c>
      <c r="C45" s="73">
        <v>5</v>
      </c>
      <c r="D45" s="460">
        <v>0</v>
      </c>
      <c r="E45" s="472">
        <v>0</v>
      </c>
      <c r="F45" s="473">
        <v>0</v>
      </c>
      <c r="G45" s="460">
        <v>0</v>
      </c>
      <c r="H45" s="460">
        <v>0</v>
      </c>
      <c r="I45" s="460">
        <v>3</v>
      </c>
      <c r="J45" s="460">
        <v>2</v>
      </c>
      <c r="K45" s="460">
        <v>0</v>
      </c>
    </row>
    <row r="46" spans="1:11" s="26" customFormat="1" ht="15" customHeight="1" x14ac:dyDescent="0.2">
      <c r="A46" s="585" t="s">
        <v>87</v>
      </c>
      <c r="B46" s="76" t="s">
        <v>2</v>
      </c>
      <c r="C46" s="77">
        <v>25</v>
      </c>
      <c r="D46" s="458">
        <v>0</v>
      </c>
      <c r="E46" s="466">
        <v>3</v>
      </c>
      <c r="F46" s="467">
        <v>5</v>
      </c>
      <c r="G46" s="458">
        <v>1</v>
      </c>
      <c r="H46" s="458">
        <v>0</v>
      </c>
      <c r="I46" s="458">
        <v>8</v>
      </c>
      <c r="J46" s="458">
        <v>8</v>
      </c>
      <c r="K46" s="458">
        <v>0</v>
      </c>
    </row>
    <row r="47" spans="1:11" s="26" customFormat="1" ht="15" customHeight="1" x14ac:dyDescent="0.2">
      <c r="A47" s="586"/>
      <c r="B47" s="70" t="s">
        <v>45</v>
      </c>
      <c r="C47" s="71">
        <v>10</v>
      </c>
      <c r="D47" s="459">
        <v>0</v>
      </c>
      <c r="E47" s="466">
        <v>1</v>
      </c>
      <c r="F47" s="467">
        <v>2</v>
      </c>
      <c r="G47" s="459">
        <v>0</v>
      </c>
      <c r="H47" s="459">
        <v>0</v>
      </c>
      <c r="I47" s="459">
        <v>4</v>
      </c>
      <c r="J47" s="459">
        <v>3</v>
      </c>
      <c r="K47" s="459">
        <v>0</v>
      </c>
    </row>
    <row r="48" spans="1:11" s="26" customFormat="1" ht="15" customHeight="1" x14ac:dyDescent="0.2">
      <c r="A48" s="587"/>
      <c r="B48" s="72" t="s">
        <v>46</v>
      </c>
      <c r="C48" s="73">
        <v>15</v>
      </c>
      <c r="D48" s="460">
        <v>0</v>
      </c>
      <c r="E48" s="468">
        <v>2</v>
      </c>
      <c r="F48" s="469">
        <v>3</v>
      </c>
      <c r="G48" s="460">
        <v>1</v>
      </c>
      <c r="H48" s="460">
        <v>0</v>
      </c>
      <c r="I48" s="460">
        <v>4</v>
      </c>
      <c r="J48" s="460">
        <v>5</v>
      </c>
      <c r="K48" s="460">
        <v>0</v>
      </c>
    </row>
    <row r="49" spans="1:11" s="26" customFormat="1" ht="15" customHeight="1" x14ac:dyDescent="0.2">
      <c r="A49" s="585" t="s">
        <v>88</v>
      </c>
      <c r="B49" s="76" t="s">
        <v>2</v>
      </c>
      <c r="C49" s="77">
        <v>49</v>
      </c>
      <c r="D49" s="458">
        <v>0</v>
      </c>
      <c r="E49" s="470">
        <v>6</v>
      </c>
      <c r="F49" s="471">
        <v>1</v>
      </c>
      <c r="G49" s="458">
        <v>3</v>
      </c>
      <c r="H49" s="458">
        <v>1</v>
      </c>
      <c r="I49" s="458">
        <v>3</v>
      </c>
      <c r="J49" s="458">
        <v>34</v>
      </c>
      <c r="K49" s="458">
        <v>1</v>
      </c>
    </row>
    <row r="50" spans="1:11" s="26" customFormat="1" ht="15" customHeight="1" x14ac:dyDescent="0.2">
      <c r="A50" s="586"/>
      <c r="B50" s="70" t="s">
        <v>45</v>
      </c>
      <c r="C50" s="71">
        <v>22</v>
      </c>
      <c r="D50" s="459">
        <v>0</v>
      </c>
      <c r="E50" s="470">
        <v>4</v>
      </c>
      <c r="F50" s="471">
        <v>1</v>
      </c>
      <c r="G50" s="459">
        <v>1</v>
      </c>
      <c r="H50" s="459">
        <v>1</v>
      </c>
      <c r="I50" s="459">
        <v>1</v>
      </c>
      <c r="J50" s="459">
        <v>14</v>
      </c>
      <c r="K50" s="459">
        <v>0</v>
      </c>
    </row>
    <row r="51" spans="1:11" s="26" customFormat="1" ht="15" customHeight="1" x14ac:dyDescent="0.2">
      <c r="A51" s="587"/>
      <c r="B51" s="72" t="s">
        <v>46</v>
      </c>
      <c r="C51" s="73">
        <v>27</v>
      </c>
      <c r="D51" s="460">
        <v>0</v>
      </c>
      <c r="E51" s="472">
        <v>2</v>
      </c>
      <c r="F51" s="473">
        <v>0</v>
      </c>
      <c r="G51" s="460">
        <v>2</v>
      </c>
      <c r="H51" s="460">
        <v>0</v>
      </c>
      <c r="I51" s="460">
        <v>2</v>
      </c>
      <c r="J51" s="460">
        <v>20</v>
      </c>
      <c r="K51" s="460">
        <v>1</v>
      </c>
    </row>
    <row r="52" spans="1:11" s="26" customFormat="1" ht="15" customHeight="1" x14ac:dyDescent="0.2">
      <c r="A52" s="585" t="s">
        <v>89</v>
      </c>
      <c r="B52" s="76" t="s">
        <v>2</v>
      </c>
      <c r="C52" s="77">
        <v>20</v>
      </c>
      <c r="D52" s="458">
        <v>0</v>
      </c>
      <c r="E52" s="470">
        <v>3</v>
      </c>
      <c r="F52" s="471">
        <v>1</v>
      </c>
      <c r="G52" s="458">
        <v>0</v>
      </c>
      <c r="H52" s="458">
        <v>0</v>
      </c>
      <c r="I52" s="458">
        <v>6</v>
      </c>
      <c r="J52" s="458">
        <v>9</v>
      </c>
      <c r="K52" s="458">
        <v>1</v>
      </c>
    </row>
    <row r="53" spans="1:11" s="26" customFormat="1" ht="15" customHeight="1" x14ac:dyDescent="0.2">
      <c r="A53" s="586"/>
      <c r="B53" s="70" t="s">
        <v>45</v>
      </c>
      <c r="C53" s="71">
        <v>13</v>
      </c>
      <c r="D53" s="459">
        <v>0</v>
      </c>
      <c r="E53" s="470">
        <v>3</v>
      </c>
      <c r="F53" s="471">
        <v>1</v>
      </c>
      <c r="G53" s="459">
        <v>0</v>
      </c>
      <c r="H53" s="459">
        <v>0</v>
      </c>
      <c r="I53" s="459">
        <v>4</v>
      </c>
      <c r="J53" s="459">
        <v>5</v>
      </c>
      <c r="K53" s="459">
        <v>0</v>
      </c>
    </row>
    <row r="54" spans="1:11" s="26" customFormat="1" ht="15" customHeight="1" x14ac:dyDescent="0.2">
      <c r="A54" s="587"/>
      <c r="B54" s="72" t="s">
        <v>46</v>
      </c>
      <c r="C54" s="73">
        <v>7</v>
      </c>
      <c r="D54" s="460">
        <v>0</v>
      </c>
      <c r="E54" s="472">
        <v>0</v>
      </c>
      <c r="F54" s="473">
        <v>0</v>
      </c>
      <c r="G54" s="460">
        <v>0</v>
      </c>
      <c r="H54" s="460">
        <v>0</v>
      </c>
      <c r="I54" s="460">
        <v>2</v>
      </c>
      <c r="J54" s="460">
        <v>4</v>
      </c>
      <c r="K54" s="460">
        <v>1</v>
      </c>
    </row>
    <row r="55" spans="1:11" s="26" customFormat="1" ht="15" customHeight="1" x14ac:dyDescent="0.2">
      <c r="A55" s="585" t="s">
        <v>90</v>
      </c>
      <c r="B55" s="76" t="s">
        <v>2</v>
      </c>
      <c r="C55" s="77">
        <v>10</v>
      </c>
      <c r="D55" s="458">
        <v>0</v>
      </c>
      <c r="E55" s="470">
        <v>2</v>
      </c>
      <c r="F55" s="471">
        <v>1</v>
      </c>
      <c r="G55" s="458">
        <v>0</v>
      </c>
      <c r="H55" s="458">
        <v>0</v>
      </c>
      <c r="I55" s="458">
        <v>0</v>
      </c>
      <c r="J55" s="458">
        <v>7</v>
      </c>
      <c r="K55" s="458">
        <v>0</v>
      </c>
    </row>
    <row r="56" spans="1:11" s="26" customFormat="1" ht="15" customHeight="1" x14ac:dyDescent="0.2">
      <c r="A56" s="586"/>
      <c r="B56" s="70" t="s">
        <v>45</v>
      </c>
      <c r="C56" s="71">
        <v>3</v>
      </c>
      <c r="D56" s="459">
        <v>0</v>
      </c>
      <c r="E56" s="470">
        <v>2</v>
      </c>
      <c r="F56" s="471">
        <v>0</v>
      </c>
      <c r="G56" s="459">
        <v>0</v>
      </c>
      <c r="H56" s="459">
        <v>0</v>
      </c>
      <c r="I56" s="459">
        <v>0</v>
      </c>
      <c r="J56" s="459">
        <v>1</v>
      </c>
      <c r="K56" s="459">
        <v>0</v>
      </c>
    </row>
    <row r="57" spans="1:11" s="26" customFormat="1" ht="15" customHeight="1" x14ac:dyDescent="0.2">
      <c r="A57" s="587"/>
      <c r="B57" s="72" t="s">
        <v>46</v>
      </c>
      <c r="C57" s="73">
        <v>7</v>
      </c>
      <c r="D57" s="460">
        <v>0</v>
      </c>
      <c r="E57" s="472">
        <v>0</v>
      </c>
      <c r="F57" s="473">
        <v>1</v>
      </c>
      <c r="G57" s="460">
        <v>0</v>
      </c>
      <c r="H57" s="460">
        <v>0</v>
      </c>
      <c r="I57" s="460">
        <v>0</v>
      </c>
      <c r="J57" s="460">
        <v>6</v>
      </c>
      <c r="K57" s="460">
        <v>0</v>
      </c>
    </row>
    <row r="58" spans="1:11" s="26" customFormat="1" ht="15" customHeight="1" x14ac:dyDescent="0.2">
      <c r="A58" s="585" t="s">
        <v>91</v>
      </c>
      <c r="B58" s="76" t="s">
        <v>2</v>
      </c>
      <c r="C58" s="77">
        <v>29</v>
      </c>
      <c r="D58" s="458">
        <v>0</v>
      </c>
      <c r="E58" s="470">
        <v>5</v>
      </c>
      <c r="F58" s="471">
        <v>1</v>
      </c>
      <c r="G58" s="458">
        <v>5</v>
      </c>
      <c r="H58" s="458">
        <v>0</v>
      </c>
      <c r="I58" s="458">
        <v>7</v>
      </c>
      <c r="J58" s="458">
        <v>11</v>
      </c>
      <c r="K58" s="458">
        <v>0</v>
      </c>
    </row>
    <row r="59" spans="1:11" s="26" customFormat="1" ht="15" customHeight="1" x14ac:dyDescent="0.2">
      <c r="A59" s="586"/>
      <c r="B59" s="70" t="s">
        <v>45</v>
      </c>
      <c r="C59" s="71">
        <v>11</v>
      </c>
      <c r="D59" s="459">
        <v>0</v>
      </c>
      <c r="E59" s="470">
        <v>1</v>
      </c>
      <c r="F59" s="471">
        <v>0</v>
      </c>
      <c r="G59" s="459">
        <v>3</v>
      </c>
      <c r="H59" s="459">
        <v>0</v>
      </c>
      <c r="I59" s="459">
        <v>4</v>
      </c>
      <c r="J59" s="459">
        <v>3</v>
      </c>
      <c r="K59" s="459">
        <v>0</v>
      </c>
    </row>
    <row r="60" spans="1:11" s="26" customFormat="1" ht="15" customHeight="1" x14ac:dyDescent="0.2">
      <c r="A60" s="587"/>
      <c r="B60" s="72" t="s">
        <v>46</v>
      </c>
      <c r="C60" s="73">
        <v>18</v>
      </c>
      <c r="D60" s="460">
        <v>0</v>
      </c>
      <c r="E60" s="472">
        <v>4</v>
      </c>
      <c r="F60" s="473">
        <v>1</v>
      </c>
      <c r="G60" s="460">
        <v>2</v>
      </c>
      <c r="H60" s="460">
        <v>0</v>
      </c>
      <c r="I60" s="460">
        <v>3</v>
      </c>
      <c r="J60" s="460">
        <v>8</v>
      </c>
      <c r="K60" s="460">
        <v>0</v>
      </c>
    </row>
    <row r="61" spans="1:11" s="26" customFormat="1" ht="15" customHeight="1" x14ac:dyDescent="0.2">
      <c r="A61" s="585" t="s">
        <v>92</v>
      </c>
      <c r="B61" s="76" t="s">
        <v>2</v>
      </c>
      <c r="C61" s="77">
        <v>14</v>
      </c>
      <c r="D61" s="458">
        <v>0</v>
      </c>
      <c r="E61" s="470">
        <v>1</v>
      </c>
      <c r="F61" s="471">
        <v>1</v>
      </c>
      <c r="G61" s="458">
        <v>1</v>
      </c>
      <c r="H61" s="458">
        <v>0</v>
      </c>
      <c r="I61" s="458">
        <v>4</v>
      </c>
      <c r="J61" s="458">
        <v>7</v>
      </c>
      <c r="K61" s="458">
        <v>0</v>
      </c>
    </row>
    <row r="62" spans="1:11" s="26" customFormat="1" ht="15" customHeight="1" x14ac:dyDescent="0.2">
      <c r="A62" s="586"/>
      <c r="B62" s="70" t="s">
        <v>45</v>
      </c>
      <c r="C62" s="71">
        <v>5</v>
      </c>
      <c r="D62" s="459">
        <v>0</v>
      </c>
      <c r="E62" s="470">
        <v>1</v>
      </c>
      <c r="F62" s="471">
        <v>1</v>
      </c>
      <c r="G62" s="459">
        <v>1</v>
      </c>
      <c r="H62" s="459">
        <v>0</v>
      </c>
      <c r="I62" s="459">
        <v>0</v>
      </c>
      <c r="J62" s="459">
        <v>2</v>
      </c>
      <c r="K62" s="459">
        <v>0</v>
      </c>
    </row>
    <row r="63" spans="1:11" s="26" customFormat="1" ht="15" customHeight="1" x14ac:dyDescent="0.2">
      <c r="A63" s="587"/>
      <c r="B63" s="72" t="s">
        <v>46</v>
      </c>
      <c r="C63" s="73">
        <v>9</v>
      </c>
      <c r="D63" s="460">
        <v>0</v>
      </c>
      <c r="E63" s="472">
        <v>0</v>
      </c>
      <c r="F63" s="473">
        <v>0</v>
      </c>
      <c r="G63" s="460">
        <v>0</v>
      </c>
      <c r="H63" s="460">
        <v>0</v>
      </c>
      <c r="I63" s="460">
        <v>4</v>
      </c>
      <c r="J63" s="460">
        <v>5</v>
      </c>
      <c r="K63" s="460">
        <v>0</v>
      </c>
    </row>
    <row r="64" spans="1:11" s="26" customFormat="1" ht="15" customHeight="1" x14ac:dyDescent="0.2">
      <c r="A64" s="585" t="s">
        <v>93</v>
      </c>
      <c r="B64" s="76" t="s">
        <v>2</v>
      </c>
      <c r="C64" s="77">
        <v>9</v>
      </c>
      <c r="D64" s="458">
        <v>0</v>
      </c>
      <c r="E64" s="470">
        <v>0</v>
      </c>
      <c r="F64" s="471">
        <v>2</v>
      </c>
      <c r="G64" s="458">
        <v>0</v>
      </c>
      <c r="H64" s="458">
        <v>1</v>
      </c>
      <c r="I64" s="458">
        <v>2</v>
      </c>
      <c r="J64" s="458">
        <v>4</v>
      </c>
      <c r="K64" s="458">
        <v>0</v>
      </c>
    </row>
    <row r="65" spans="1:11" s="26" customFormat="1" ht="15" customHeight="1" x14ac:dyDescent="0.2">
      <c r="A65" s="586"/>
      <c r="B65" s="70" t="s">
        <v>45</v>
      </c>
      <c r="C65" s="71">
        <v>4</v>
      </c>
      <c r="D65" s="459">
        <v>0</v>
      </c>
      <c r="E65" s="470">
        <v>0</v>
      </c>
      <c r="F65" s="471">
        <v>2</v>
      </c>
      <c r="G65" s="459">
        <v>0</v>
      </c>
      <c r="H65" s="459">
        <v>1</v>
      </c>
      <c r="I65" s="459">
        <v>1</v>
      </c>
      <c r="J65" s="459">
        <v>0</v>
      </c>
      <c r="K65" s="459">
        <v>0</v>
      </c>
    </row>
    <row r="66" spans="1:11" s="26" customFormat="1" ht="15" customHeight="1" x14ac:dyDescent="0.2">
      <c r="A66" s="587"/>
      <c r="B66" s="72" t="s">
        <v>46</v>
      </c>
      <c r="C66" s="73">
        <v>5</v>
      </c>
      <c r="D66" s="460">
        <v>0</v>
      </c>
      <c r="E66" s="472">
        <v>0</v>
      </c>
      <c r="F66" s="473">
        <v>0</v>
      </c>
      <c r="G66" s="460">
        <v>0</v>
      </c>
      <c r="H66" s="460">
        <v>0</v>
      </c>
      <c r="I66" s="460">
        <v>1</v>
      </c>
      <c r="J66" s="460">
        <v>4</v>
      </c>
      <c r="K66" s="460">
        <v>0</v>
      </c>
    </row>
    <row r="67" spans="1:11" s="26" customFormat="1" ht="15" customHeight="1" x14ac:dyDescent="0.2">
      <c r="A67" s="585" t="s">
        <v>94</v>
      </c>
      <c r="B67" s="76" t="s">
        <v>2</v>
      </c>
      <c r="C67" s="77">
        <v>18</v>
      </c>
      <c r="D67" s="458">
        <v>0</v>
      </c>
      <c r="E67" s="466">
        <v>2</v>
      </c>
      <c r="F67" s="467">
        <v>1</v>
      </c>
      <c r="G67" s="458">
        <v>2</v>
      </c>
      <c r="H67" s="458">
        <v>0</v>
      </c>
      <c r="I67" s="458">
        <v>8</v>
      </c>
      <c r="J67" s="458">
        <v>5</v>
      </c>
      <c r="K67" s="458">
        <v>0</v>
      </c>
    </row>
    <row r="68" spans="1:11" s="26" customFormat="1" ht="15" customHeight="1" x14ac:dyDescent="0.2">
      <c r="A68" s="586"/>
      <c r="B68" s="70" t="s">
        <v>45</v>
      </c>
      <c r="C68" s="71">
        <v>10</v>
      </c>
      <c r="D68" s="459">
        <v>0</v>
      </c>
      <c r="E68" s="466">
        <v>0</v>
      </c>
      <c r="F68" s="467">
        <v>1</v>
      </c>
      <c r="G68" s="459">
        <v>2</v>
      </c>
      <c r="H68" s="459">
        <v>0</v>
      </c>
      <c r="I68" s="459">
        <v>4</v>
      </c>
      <c r="J68" s="459">
        <v>3</v>
      </c>
      <c r="K68" s="459">
        <v>0</v>
      </c>
    </row>
    <row r="69" spans="1:11" s="26" customFormat="1" ht="15" customHeight="1" x14ac:dyDescent="0.2">
      <c r="A69" s="587"/>
      <c r="B69" s="72" t="s">
        <v>46</v>
      </c>
      <c r="C69" s="73">
        <v>8</v>
      </c>
      <c r="D69" s="460">
        <v>0</v>
      </c>
      <c r="E69" s="468">
        <v>2</v>
      </c>
      <c r="F69" s="473">
        <v>0</v>
      </c>
      <c r="G69" s="460">
        <v>0</v>
      </c>
      <c r="H69" s="460">
        <v>0</v>
      </c>
      <c r="I69" s="460">
        <v>4</v>
      </c>
      <c r="J69" s="460">
        <v>2</v>
      </c>
      <c r="K69" s="460">
        <v>0</v>
      </c>
    </row>
    <row r="70" spans="1:11" s="81" customFormat="1" ht="16.5" customHeight="1" x14ac:dyDescent="0.2">
      <c r="A70" s="78" t="s">
        <v>95</v>
      </c>
      <c r="B70" s="79"/>
      <c r="C70" s="37"/>
      <c r="D70" s="80"/>
      <c r="E70" s="37"/>
      <c r="F70" s="80"/>
      <c r="G70" s="37"/>
      <c r="H70" s="80"/>
      <c r="I70" s="37"/>
      <c r="J70" s="80"/>
      <c r="K70" s="37"/>
    </row>
  </sheetData>
  <mergeCells count="24">
    <mergeCell ref="C2:C3"/>
    <mergeCell ref="A4:A6"/>
    <mergeCell ref="A7:A9"/>
    <mergeCell ref="A10:A12"/>
    <mergeCell ref="A13:A15"/>
    <mergeCell ref="A16:A18"/>
    <mergeCell ref="A2:B3"/>
    <mergeCell ref="A52:A54"/>
    <mergeCell ref="A19:A21"/>
    <mergeCell ref="A22:A24"/>
    <mergeCell ref="A25:A27"/>
    <mergeCell ref="A28:A30"/>
    <mergeCell ref="A31:A33"/>
    <mergeCell ref="A34:A36"/>
    <mergeCell ref="A37:A39"/>
    <mergeCell ref="A40:A42"/>
    <mergeCell ref="A43:A45"/>
    <mergeCell ref="A46:A48"/>
    <mergeCell ref="A49:A51"/>
    <mergeCell ref="A55:A57"/>
    <mergeCell ref="A58:A60"/>
    <mergeCell ref="A61:A63"/>
    <mergeCell ref="A64:A66"/>
    <mergeCell ref="A67:A69"/>
  </mergeCells>
  <phoneticPr fontId="7"/>
  <pageMargins left="0.59055118110236227" right="0.59055118110236227" top="0.39370078740157483" bottom="0.39370078740157483" header="0.31496062992125984" footer="0.31496062992125984"/>
  <pageSetup paperSize="9" scale="77" orientation="portrait" r:id="rId1"/>
  <rowBreaks count="1" manualBreakCount="1">
    <brk id="2" max="10" man="1"/>
  </rowBreaks>
  <colBreaks count="1" manualBreakCount="1">
    <brk id="3" max="6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70"/>
  <sheetViews>
    <sheetView showGridLines="0" view="pageBreakPreview" zoomScaleNormal="100" zoomScaleSheetLayoutView="100" workbookViewId="0">
      <pane xSplit="2" ySplit="2" topLeftCell="H61" activePane="bottomRight" state="frozen"/>
      <selection pane="topRight"/>
      <selection pane="bottomLeft"/>
      <selection pane="bottomRight" activeCell="Z12" sqref="Z12:Z69"/>
    </sheetView>
  </sheetViews>
  <sheetFormatPr defaultColWidth="9" defaultRowHeight="10.5" customHeight="1" x14ac:dyDescent="0.2"/>
  <cols>
    <col min="1" max="1" width="8.08984375" style="253" customWidth="1"/>
    <col min="2" max="2" width="5.453125" style="254" bestFit="1" customWidth="1"/>
    <col min="3" max="3" width="7.6328125" style="255" customWidth="1"/>
    <col min="4" max="5" width="5.453125" style="255" bestFit="1" customWidth="1"/>
    <col min="6" max="23" width="7.453125" style="255" bestFit="1" customWidth="1"/>
    <col min="24" max="24" width="6.453125" style="255" bestFit="1" customWidth="1"/>
    <col min="25" max="25" width="5.6328125" style="255" customWidth="1"/>
    <col min="26" max="16384" width="9" style="255"/>
  </cols>
  <sheetData>
    <row r="1" spans="1:25" s="236" customFormat="1" ht="13" x14ac:dyDescent="0.2">
      <c r="A1" s="234" t="s">
        <v>267</v>
      </c>
      <c r="B1" s="235"/>
      <c r="Y1" s="237" t="s">
        <v>330</v>
      </c>
    </row>
    <row r="2" spans="1:25" s="240" customFormat="1" ht="13" x14ac:dyDescent="0.2">
      <c r="A2" s="238"/>
      <c r="B2" s="238"/>
      <c r="C2" s="239" t="s">
        <v>2</v>
      </c>
      <c r="D2" s="239" t="s">
        <v>201</v>
      </c>
      <c r="E2" s="239" t="s">
        <v>130</v>
      </c>
      <c r="F2" s="239" t="s">
        <v>131</v>
      </c>
      <c r="G2" s="239" t="s">
        <v>132</v>
      </c>
      <c r="H2" s="239" t="s">
        <v>133</v>
      </c>
      <c r="I2" s="239" t="s">
        <v>134</v>
      </c>
      <c r="J2" s="239" t="s">
        <v>135</v>
      </c>
      <c r="K2" s="239" t="s">
        <v>136</v>
      </c>
      <c r="L2" s="239" t="s">
        <v>137</v>
      </c>
      <c r="M2" s="239" t="s">
        <v>138</v>
      </c>
      <c r="N2" s="239" t="s">
        <v>139</v>
      </c>
      <c r="O2" s="239" t="s">
        <v>140</v>
      </c>
      <c r="P2" s="239" t="s">
        <v>141</v>
      </c>
      <c r="Q2" s="239" t="s">
        <v>142</v>
      </c>
      <c r="R2" s="239" t="s">
        <v>143</v>
      </c>
      <c r="S2" s="239" t="s">
        <v>144</v>
      </c>
      <c r="T2" s="239" t="s">
        <v>145</v>
      </c>
      <c r="U2" s="239" t="s">
        <v>146</v>
      </c>
      <c r="V2" s="239" t="s">
        <v>147</v>
      </c>
      <c r="W2" s="239" t="s">
        <v>148</v>
      </c>
      <c r="X2" s="239" t="s">
        <v>149</v>
      </c>
      <c r="Y2" s="239" t="s">
        <v>44</v>
      </c>
    </row>
    <row r="3" spans="1:25" s="236" customFormat="1" ht="13" x14ac:dyDescent="0.2">
      <c r="A3" s="566" t="s">
        <v>199</v>
      </c>
      <c r="B3" s="374" t="s">
        <v>2</v>
      </c>
      <c r="C3" s="375">
        <v>31527</v>
      </c>
      <c r="D3" s="376">
        <v>2</v>
      </c>
      <c r="E3" s="376">
        <v>1</v>
      </c>
      <c r="F3" s="376">
        <v>2</v>
      </c>
      <c r="G3" s="376" t="s">
        <v>9</v>
      </c>
      <c r="H3" s="376">
        <v>6</v>
      </c>
      <c r="I3" s="376">
        <v>6</v>
      </c>
      <c r="J3" s="376">
        <v>21</v>
      </c>
      <c r="K3" s="376">
        <v>82</v>
      </c>
      <c r="L3" s="376">
        <v>197</v>
      </c>
      <c r="M3" s="375">
        <v>407</v>
      </c>
      <c r="N3" s="375">
        <v>647</v>
      </c>
      <c r="O3" s="376">
        <v>907</v>
      </c>
      <c r="P3" s="376">
        <v>1340</v>
      </c>
      <c r="Q3" s="376">
        <v>2357</v>
      </c>
      <c r="R3" s="376">
        <v>3317</v>
      </c>
      <c r="S3" s="376">
        <v>4268</v>
      </c>
      <c r="T3" s="376">
        <v>5528</v>
      </c>
      <c r="U3" s="376">
        <v>6124</v>
      </c>
      <c r="V3" s="376">
        <v>4432</v>
      </c>
      <c r="W3" s="376">
        <v>1646</v>
      </c>
      <c r="X3" s="376">
        <v>233</v>
      </c>
      <c r="Y3" s="376">
        <v>4</v>
      </c>
    </row>
    <row r="4" spans="1:25" s="236" customFormat="1" ht="13" x14ac:dyDescent="0.2">
      <c r="A4" s="567"/>
      <c r="B4" s="377" t="s">
        <v>45</v>
      </c>
      <c r="C4" s="375">
        <v>18146</v>
      </c>
      <c r="D4" s="375">
        <v>1</v>
      </c>
      <c r="E4" s="375" t="s">
        <v>9</v>
      </c>
      <c r="F4" s="375">
        <v>2</v>
      </c>
      <c r="G4" s="375" t="s">
        <v>9</v>
      </c>
      <c r="H4" s="375">
        <v>6</v>
      </c>
      <c r="I4" s="375">
        <v>5</v>
      </c>
      <c r="J4" s="375">
        <v>18</v>
      </c>
      <c r="K4" s="375">
        <v>72</v>
      </c>
      <c r="L4" s="375">
        <v>166</v>
      </c>
      <c r="M4" s="375">
        <v>344</v>
      </c>
      <c r="N4" s="375">
        <v>565</v>
      </c>
      <c r="O4" s="375">
        <v>786</v>
      </c>
      <c r="P4" s="375">
        <v>1108</v>
      </c>
      <c r="Q4" s="375">
        <v>1850</v>
      </c>
      <c r="R4" s="375">
        <v>2419</v>
      </c>
      <c r="S4" s="375">
        <v>2788</v>
      </c>
      <c r="T4" s="375">
        <v>3093</v>
      </c>
      <c r="U4" s="375">
        <v>2911</v>
      </c>
      <c r="V4" s="375">
        <v>1615</v>
      </c>
      <c r="W4" s="375">
        <v>362</v>
      </c>
      <c r="X4" s="375">
        <v>32</v>
      </c>
      <c r="Y4" s="375">
        <v>3</v>
      </c>
    </row>
    <row r="5" spans="1:25" s="236" customFormat="1" ht="13" x14ac:dyDescent="0.2">
      <c r="A5" s="568"/>
      <c r="B5" s="378" t="s">
        <v>46</v>
      </c>
      <c r="C5" s="379">
        <v>13381</v>
      </c>
      <c r="D5" s="379">
        <v>1</v>
      </c>
      <c r="E5" s="379">
        <v>1</v>
      </c>
      <c r="F5" s="379" t="s">
        <v>9</v>
      </c>
      <c r="G5" s="379" t="s">
        <v>9</v>
      </c>
      <c r="H5" s="379" t="s">
        <v>9</v>
      </c>
      <c r="I5" s="379">
        <v>1</v>
      </c>
      <c r="J5" s="379">
        <v>3</v>
      </c>
      <c r="K5" s="379">
        <v>10</v>
      </c>
      <c r="L5" s="379">
        <v>31</v>
      </c>
      <c r="M5" s="379">
        <v>63</v>
      </c>
      <c r="N5" s="379">
        <v>82</v>
      </c>
      <c r="O5" s="379">
        <v>121</v>
      </c>
      <c r="P5" s="379">
        <v>232</v>
      </c>
      <c r="Q5" s="379">
        <v>507</v>
      </c>
      <c r="R5" s="379">
        <v>898</v>
      </c>
      <c r="S5" s="379">
        <v>1480</v>
      </c>
      <c r="T5" s="379">
        <v>2435</v>
      </c>
      <c r="U5" s="379">
        <v>3213</v>
      </c>
      <c r="V5" s="379">
        <v>2817</v>
      </c>
      <c r="W5" s="379">
        <v>1284</v>
      </c>
      <c r="X5" s="379">
        <v>201</v>
      </c>
      <c r="Y5" s="379">
        <v>1</v>
      </c>
    </row>
    <row r="6" spans="1:25" s="236" customFormat="1" ht="13" x14ac:dyDescent="0.2">
      <c r="A6" s="569" t="s">
        <v>7</v>
      </c>
      <c r="B6" s="414" t="s">
        <v>2</v>
      </c>
      <c r="C6" s="415">
        <v>1266</v>
      </c>
      <c r="D6" s="415">
        <v>1</v>
      </c>
      <c r="E6" s="415" t="s">
        <v>9</v>
      </c>
      <c r="F6" s="415" t="s">
        <v>9</v>
      </c>
      <c r="G6" s="415" t="s">
        <v>9</v>
      </c>
      <c r="H6" s="415" t="s">
        <v>9</v>
      </c>
      <c r="I6" s="415" t="s">
        <v>9</v>
      </c>
      <c r="J6" s="415" t="s">
        <v>9</v>
      </c>
      <c r="K6" s="415">
        <v>3</v>
      </c>
      <c r="L6" s="415">
        <v>11</v>
      </c>
      <c r="M6" s="415">
        <v>19</v>
      </c>
      <c r="N6" s="415">
        <v>19</v>
      </c>
      <c r="O6" s="415">
        <v>31</v>
      </c>
      <c r="P6" s="415">
        <v>53</v>
      </c>
      <c r="Q6" s="415">
        <v>93</v>
      </c>
      <c r="R6" s="415">
        <v>111</v>
      </c>
      <c r="S6" s="415">
        <v>164</v>
      </c>
      <c r="T6" s="415">
        <v>229</v>
      </c>
      <c r="U6" s="415">
        <v>243</v>
      </c>
      <c r="V6" s="415">
        <v>196</v>
      </c>
      <c r="W6" s="415">
        <v>82</v>
      </c>
      <c r="X6" s="415">
        <v>11</v>
      </c>
      <c r="Y6" s="415" t="s">
        <v>339</v>
      </c>
    </row>
    <row r="7" spans="1:25" s="236" customFormat="1" ht="13" x14ac:dyDescent="0.2">
      <c r="A7" s="570"/>
      <c r="B7" s="416" t="s">
        <v>45</v>
      </c>
      <c r="C7" s="417">
        <v>703</v>
      </c>
      <c r="D7" s="417">
        <v>1</v>
      </c>
      <c r="E7" s="417" t="s">
        <v>9</v>
      </c>
      <c r="F7" s="417" t="s">
        <v>9</v>
      </c>
      <c r="G7" s="417" t="s">
        <v>9</v>
      </c>
      <c r="H7" s="417" t="s">
        <v>9</v>
      </c>
      <c r="I7" s="417" t="s">
        <v>9</v>
      </c>
      <c r="J7" s="417" t="s">
        <v>9</v>
      </c>
      <c r="K7" s="417">
        <v>3</v>
      </c>
      <c r="L7" s="417">
        <v>8</v>
      </c>
      <c r="M7" s="417">
        <v>17</v>
      </c>
      <c r="N7" s="417">
        <v>17</v>
      </c>
      <c r="O7" s="417">
        <v>24</v>
      </c>
      <c r="P7" s="417">
        <v>41</v>
      </c>
      <c r="Q7" s="417">
        <v>69</v>
      </c>
      <c r="R7" s="417">
        <v>66</v>
      </c>
      <c r="S7" s="417">
        <v>101</v>
      </c>
      <c r="T7" s="417">
        <v>131</v>
      </c>
      <c r="U7" s="417">
        <v>131</v>
      </c>
      <c r="V7" s="417">
        <v>76</v>
      </c>
      <c r="W7" s="417">
        <v>18</v>
      </c>
      <c r="X7" s="417" t="s">
        <v>9</v>
      </c>
      <c r="Y7" s="417" t="s">
        <v>339</v>
      </c>
    </row>
    <row r="8" spans="1:25" s="236" customFormat="1" ht="13" x14ac:dyDescent="0.2">
      <c r="A8" s="571"/>
      <c r="B8" s="418" t="s">
        <v>46</v>
      </c>
      <c r="C8" s="419">
        <v>563</v>
      </c>
      <c r="D8" s="419" t="s">
        <v>9</v>
      </c>
      <c r="E8" s="419" t="s">
        <v>9</v>
      </c>
      <c r="F8" s="419" t="s">
        <v>9</v>
      </c>
      <c r="G8" s="419" t="s">
        <v>9</v>
      </c>
      <c r="H8" s="419" t="s">
        <v>9</v>
      </c>
      <c r="I8" s="419" t="s">
        <v>9</v>
      </c>
      <c r="J8" s="419" t="s">
        <v>9</v>
      </c>
      <c r="K8" s="419" t="s">
        <v>9</v>
      </c>
      <c r="L8" s="419">
        <v>3</v>
      </c>
      <c r="M8" s="419">
        <v>2</v>
      </c>
      <c r="N8" s="419">
        <v>2</v>
      </c>
      <c r="O8" s="419">
        <v>7</v>
      </c>
      <c r="P8" s="419">
        <v>12</v>
      </c>
      <c r="Q8" s="419">
        <v>24</v>
      </c>
      <c r="R8" s="419">
        <v>45</v>
      </c>
      <c r="S8" s="419">
        <v>63</v>
      </c>
      <c r="T8" s="419">
        <v>98</v>
      </c>
      <c r="U8" s="419">
        <v>112</v>
      </c>
      <c r="V8" s="419">
        <v>120</v>
      </c>
      <c r="W8" s="419">
        <v>64</v>
      </c>
      <c r="X8" s="419">
        <v>11</v>
      </c>
      <c r="Y8" s="419" t="s">
        <v>339</v>
      </c>
    </row>
    <row r="9" spans="1:25" s="236" customFormat="1" ht="13.5" customHeight="1" x14ac:dyDescent="0.2">
      <c r="A9" s="535" t="s">
        <v>150</v>
      </c>
      <c r="B9" s="246" t="s">
        <v>2</v>
      </c>
      <c r="C9" s="292">
        <v>81</v>
      </c>
      <c r="D9" s="247" t="str">
        <f t="shared" ref="D9:Y9" si="0">IF(SUM(D10:D11)=0,"-",SUM(D10:D11))</f>
        <v>-</v>
      </c>
      <c r="E9" s="247" t="str">
        <f t="shared" si="0"/>
        <v>-</v>
      </c>
      <c r="F9" s="247" t="str">
        <f t="shared" si="0"/>
        <v>-</v>
      </c>
      <c r="G9" s="247" t="str">
        <f t="shared" si="0"/>
        <v>-</v>
      </c>
      <c r="H9" s="247" t="str">
        <f t="shared" si="0"/>
        <v>-</v>
      </c>
      <c r="I9" s="247" t="str">
        <f t="shared" si="0"/>
        <v>-</v>
      </c>
      <c r="J9" s="247" t="str">
        <f t="shared" si="0"/>
        <v>-</v>
      </c>
      <c r="K9" s="247" t="str">
        <f t="shared" si="0"/>
        <v>-</v>
      </c>
      <c r="L9" s="247">
        <f t="shared" si="0"/>
        <v>2</v>
      </c>
      <c r="M9" s="247">
        <f t="shared" si="0"/>
        <v>1</v>
      </c>
      <c r="N9" s="247">
        <f t="shared" si="0"/>
        <v>1</v>
      </c>
      <c r="O9" s="247">
        <f t="shared" si="0"/>
        <v>2</v>
      </c>
      <c r="P9" s="247">
        <f t="shared" si="0"/>
        <v>2</v>
      </c>
      <c r="Q9" s="247">
        <f t="shared" si="0"/>
        <v>9</v>
      </c>
      <c r="R9" s="247">
        <f t="shared" si="0"/>
        <v>9</v>
      </c>
      <c r="S9" s="247">
        <f t="shared" si="0"/>
        <v>13</v>
      </c>
      <c r="T9" s="247">
        <f t="shared" si="0"/>
        <v>12</v>
      </c>
      <c r="U9" s="247">
        <f t="shared" si="0"/>
        <v>17</v>
      </c>
      <c r="V9" s="247">
        <f t="shared" si="0"/>
        <v>7</v>
      </c>
      <c r="W9" s="247">
        <f t="shared" si="0"/>
        <v>5</v>
      </c>
      <c r="X9" s="247">
        <f t="shared" si="0"/>
        <v>1</v>
      </c>
      <c r="Y9" s="247" t="str">
        <f t="shared" si="0"/>
        <v>-</v>
      </c>
    </row>
    <row r="10" spans="1:25" s="236" customFormat="1" ht="13" x14ac:dyDescent="0.2">
      <c r="A10" s="536"/>
      <c r="B10" s="293" t="s">
        <v>45</v>
      </c>
      <c r="C10" s="292">
        <v>52</v>
      </c>
      <c r="D10" s="294" t="str">
        <f t="shared" ref="D10:Y10" si="1">IF(SUM(D13,D16,D19,D22,D25,D28,D31,D34,D37,D40,D43,D46,D49,D52,D55,D58,D61,D64,D67)=0,"-",SUM(D13,D16,D19,D22,D25,D28,D31,D34,D37,D40,D43,D46,D49,D52,D55,D58,D61,D64,D67))</f>
        <v>-</v>
      </c>
      <c r="E10" s="294" t="str">
        <f t="shared" si="1"/>
        <v>-</v>
      </c>
      <c r="F10" s="294" t="str">
        <f t="shared" si="1"/>
        <v>-</v>
      </c>
      <c r="G10" s="294" t="str">
        <f t="shared" si="1"/>
        <v>-</v>
      </c>
      <c r="H10" s="294" t="str">
        <f t="shared" si="1"/>
        <v>-</v>
      </c>
      <c r="I10" s="294" t="str">
        <f t="shared" si="1"/>
        <v>-</v>
      </c>
      <c r="J10" s="294" t="str">
        <f t="shared" si="1"/>
        <v>-</v>
      </c>
      <c r="K10" s="294" t="str">
        <f t="shared" si="1"/>
        <v>-</v>
      </c>
      <c r="L10" s="294">
        <f t="shared" si="1"/>
        <v>1</v>
      </c>
      <c r="M10" s="294">
        <f t="shared" si="1"/>
        <v>1</v>
      </c>
      <c r="N10" s="294">
        <f t="shared" si="1"/>
        <v>1</v>
      </c>
      <c r="O10" s="294">
        <f t="shared" si="1"/>
        <v>2</v>
      </c>
      <c r="P10" s="294">
        <f t="shared" si="1"/>
        <v>2</v>
      </c>
      <c r="Q10" s="294">
        <f t="shared" si="1"/>
        <v>7</v>
      </c>
      <c r="R10" s="294">
        <f t="shared" si="1"/>
        <v>4</v>
      </c>
      <c r="S10" s="294">
        <f t="shared" si="1"/>
        <v>8</v>
      </c>
      <c r="T10" s="294">
        <f t="shared" si="1"/>
        <v>10</v>
      </c>
      <c r="U10" s="294">
        <f t="shared" si="1"/>
        <v>13</v>
      </c>
      <c r="V10" s="294">
        <f t="shared" si="1"/>
        <v>3</v>
      </c>
      <c r="W10" s="294" t="str">
        <f t="shared" si="1"/>
        <v>-</v>
      </c>
      <c r="X10" s="294" t="str">
        <f t="shared" si="1"/>
        <v>-</v>
      </c>
      <c r="Y10" s="294" t="str">
        <f t="shared" si="1"/>
        <v>-</v>
      </c>
    </row>
    <row r="11" spans="1:25" s="236" customFormat="1" ht="13" x14ac:dyDescent="0.2">
      <c r="A11" s="537"/>
      <c r="B11" s="295" t="s">
        <v>46</v>
      </c>
      <c r="C11" s="292">
        <v>29</v>
      </c>
      <c r="D11" s="296" t="str">
        <f t="shared" ref="D11:X11" si="2">IF(SUM(D14,D17,D20,D23,D26,D29,D32,D35,D38,D41,D44,D47,D50,D53,D56,D59,D62,D65,D68)=0,"-",SUM(D14,D17,D20,D23,D26,D29,D32,D35,D38,D41,D44,D47,D50,D53,D56,D59,D62,D65,D68))</f>
        <v>-</v>
      </c>
      <c r="E11" s="296" t="str">
        <f t="shared" si="2"/>
        <v>-</v>
      </c>
      <c r="F11" s="296" t="str">
        <f t="shared" si="2"/>
        <v>-</v>
      </c>
      <c r="G11" s="296" t="str">
        <f t="shared" si="2"/>
        <v>-</v>
      </c>
      <c r="H11" s="296" t="str">
        <f t="shared" si="2"/>
        <v>-</v>
      </c>
      <c r="I11" s="296" t="str">
        <f t="shared" si="2"/>
        <v>-</v>
      </c>
      <c r="J11" s="296" t="str">
        <f t="shared" si="2"/>
        <v>-</v>
      </c>
      <c r="K11" s="296" t="str">
        <f t="shared" si="2"/>
        <v>-</v>
      </c>
      <c r="L11" s="296">
        <f t="shared" si="2"/>
        <v>1</v>
      </c>
      <c r="M11" s="296" t="str">
        <f t="shared" si="2"/>
        <v>-</v>
      </c>
      <c r="N11" s="296" t="str">
        <f t="shared" si="2"/>
        <v>-</v>
      </c>
      <c r="O11" s="296" t="str">
        <f t="shared" si="2"/>
        <v>-</v>
      </c>
      <c r="P11" s="296" t="str">
        <f t="shared" si="2"/>
        <v>-</v>
      </c>
      <c r="Q11" s="296">
        <f t="shared" si="2"/>
        <v>2</v>
      </c>
      <c r="R11" s="296">
        <f t="shared" si="2"/>
        <v>5</v>
      </c>
      <c r="S11" s="296">
        <f t="shared" si="2"/>
        <v>5</v>
      </c>
      <c r="T11" s="296">
        <f t="shared" si="2"/>
        <v>2</v>
      </c>
      <c r="U11" s="296">
        <f t="shared" si="2"/>
        <v>4</v>
      </c>
      <c r="V11" s="296">
        <f t="shared" si="2"/>
        <v>4</v>
      </c>
      <c r="W11" s="296">
        <f t="shared" si="2"/>
        <v>5</v>
      </c>
      <c r="X11" s="296">
        <f t="shared" si="2"/>
        <v>1</v>
      </c>
      <c r="Y11" s="296" t="str">
        <f>IF(SUM(Y14,Y17,Y20,Y23,Y26,Y29,Y32,Y35,Y38,Y41,Y44,Y47,Y50,Y53,Y56,Y59,Y62,Y65,Y68)=0,"-",SUM(Y14,Y17,Y20,Y23,Y26,Y29,Y32,Y35,Y38,Y41,Y44,Y47,Y50,Y53,Y56,Y59,Y62,Y65,Y68))</f>
        <v>-</v>
      </c>
    </row>
    <row r="12" spans="1:25" s="236" customFormat="1" ht="13" x14ac:dyDescent="0.2">
      <c r="A12" s="559" t="s">
        <v>76</v>
      </c>
      <c r="B12" s="241" t="s">
        <v>2</v>
      </c>
      <c r="C12" s="474">
        <v>35</v>
      </c>
      <c r="D12" s="474">
        <v>0</v>
      </c>
      <c r="E12" s="474">
        <v>0</v>
      </c>
      <c r="F12" s="474">
        <v>0</v>
      </c>
      <c r="G12" s="474">
        <v>0</v>
      </c>
      <c r="H12" s="474">
        <v>0</v>
      </c>
      <c r="I12" s="474">
        <v>0</v>
      </c>
      <c r="J12" s="474">
        <v>0</v>
      </c>
      <c r="K12" s="474">
        <v>0</v>
      </c>
      <c r="L12" s="474">
        <v>2</v>
      </c>
      <c r="M12" s="474">
        <v>1</v>
      </c>
      <c r="N12" s="474">
        <v>0</v>
      </c>
      <c r="O12" s="474">
        <v>2</v>
      </c>
      <c r="P12" s="474">
        <v>2</v>
      </c>
      <c r="Q12" s="474">
        <v>6</v>
      </c>
      <c r="R12" s="474">
        <v>2</v>
      </c>
      <c r="S12" s="474">
        <v>5</v>
      </c>
      <c r="T12" s="474">
        <v>5</v>
      </c>
      <c r="U12" s="474">
        <v>6</v>
      </c>
      <c r="V12" s="474">
        <v>3</v>
      </c>
      <c r="W12" s="474">
        <v>0</v>
      </c>
      <c r="X12" s="474">
        <v>1</v>
      </c>
      <c r="Y12" s="162"/>
    </row>
    <row r="13" spans="1:25" s="236" customFormat="1" ht="13" x14ac:dyDescent="0.2">
      <c r="A13" s="560"/>
      <c r="B13" s="243" t="s">
        <v>45</v>
      </c>
      <c r="C13" s="475">
        <v>26</v>
      </c>
      <c r="D13" s="475">
        <v>0</v>
      </c>
      <c r="E13" s="475">
        <v>0</v>
      </c>
      <c r="F13" s="475">
        <v>0</v>
      </c>
      <c r="G13" s="475">
        <v>0</v>
      </c>
      <c r="H13" s="475">
        <v>0</v>
      </c>
      <c r="I13" s="475">
        <v>0</v>
      </c>
      <c r="J13" s="475">
        <v>0</v>
      </c>
      <c r="K13" s="475">
        <v>0</v>
      </c>
      <c r="L13" s="475">
        <v>1</v>
      </c>
      <c r="M13" s="475">
        <v>1</v>
      </c>
      <c r="N13" s="475">
        <v>0</v>
      </c>
      <c r="O13" s="475">
        <v>2</v>
      </c>
      <c r="P13" s="475">
        <v>2</v>
      </c>
      <c r="Q13" s="475">
        <v>4</v>
      </c>
      <c r="R13" s="475">
        <v>1</v>
      </c>
      <c r="S13" s="475">
        <v>4</v>
      </c>
      <c r="T13" s="475">
        <v>4</v>
      </c>
      <c r="U13" s="475">
        <v>5</v>
      </c>
      <c r="V13" s="475">
        <v>2</v>
      </c>
      <c r="W13" s="475">
        <v>0</v>
      </c>
      <c r="X13" s="475">
        <v>0</v>
      </c>
      <c r="Y13" s="242"/>
    </row>
    <row r="14" spans="1:25" s="236" customFormat="1" ht="13" x14ac:dyDescent="0.2">
      <c r="A14" s="561"/>
      <c r="B14" s="244" t="s">
        <v>46</v>
      </c>
      <c r="C14" s="476">
        <v>9</v>
      </c>
      <c r="D14" s="476">
        <v>0</v>
      </c>
      <c r="E14" s="476">
        <v>0</v>
      </c>
      <c r="F14" s="476">
        <v>0</v>
      </c>
      <c r="G14" s="476">
        <v>0</v>
      </c>
      <c r="H14" s="476">
        <v>0</v>
      </c>
      <c r="I14" s="476">
        <v>0</v>
      </c>
      <c r="J14" s="476">
        <v>0</v>
      </c>
      <c r="K14" s="476">
        <v>0</v>
      </c>
      <c r="L14" s="476">
        <v>1</v>
      </c>
      <c r="M14" s="476">
        <v>0</v>
      </c>
      <c r="N14" s="476">
        <v>0</v>
      </c>
      <c r="O14" s="476">
        <v>0</v>
      </c>
      <c r="P14" s="476">
        <v>0</v>
      </c>
      <c r="Q14" s="476">
        <v>2</v>
      </c>
      <c r="R14" s="476">
        <v>1</v>
      </c>
      <c r="S14" s="476">
        <v>1</v>
      </c>
      <c r="T14" s="476">
        <v>1</v>
      </c>
      <c r="U14" s="476">
        <v>1</v>
      </c>
      <c r="V14" s="476">
        <v>1</v>
      </c>
      <c r="W14" s="476">
        <v>0</v>
      </c>
      <c r="X14" s="476">
        <v>1</v>
      </c>
      <c r="Y14" s="245"/>
    </row>
    <row r="15" spans="1:25" s="236" customFormat="1" ht="13" x14ac:dyDescent="0.2">
      <c r="A15" s="591" t="s">
        <v>77</v>
      </c>
      <c r="B15" s="241" t="s">
        <v>2</v>
      </c>
      <c r="C15" s="474">
        <v>6</v>
      </c>
      <c r="D15" s="474">
        <v>0</v>
      </c>
      <c r="E15" s="474">
        <v>0</v>
      </c>
      <c r="F15" s="474">
        <v>0</v>
      </c>
      <c r="G15" s="474">
        <v>0</v>
      </c>
      <c r="H15" s="474">
        <v>0</v>
      </c>
      <c r="I15" s="474">
        <v>0</v>
      </c>
      <c r="J15" s="474">
        <v>0</v>
      </c>
      <c r="K15" s="474">
        <v>0</v>
      </c>
      <c r="L15" s="474">
        <v>0</v>
      </c>
      <c r="M15" s="474">
        <v>0</v>
      </c>
      <c r="N15" s="474">
        <v>0</v>
      </c>
      <c r="O15" s="474">
        <v>0</v>
      </c>
      <c r="P15" s="474">
        <v>0</v>
      </c>
      <c r="Q15" s="474">
        <v>0</v>
      </c>
      <c r="R15" s="474">
        <v>1</v>
      </c>
      <c r="S15" s="474">
        <v>2</v>
      </c>
      <c r="T15" s="474">
        <v>0</v>
      </c>
      <c r="U15" s="474">
        <v>2</v>
      </c>
      <c r="V15" s="474">
        <v>0</v>
      </c>
      <c r="W15" s="474">
        <v>1</v>
      </c>
      <c r="X15" s="474">
        <v>0</v>
      </c>
      <c r="Y15" s="162"/>
    </row>
    <row r="16" spans="1:25" s="236" customFormat="1" ht="13" x14ac:dyDescent="0.2">
      <c r="A16" s="592"/>
      <c r="B16" s="243" t="s">
        <v>45</v>
      </c>
      <c r="C16" s="475">
        <v>3</v>
      </c>
      <c r="D16" s="475">
        <v>0</v>
      </c>
      <c r="E16" s="475">
        <v>0</v>
      </c>
      <c r="F16" s="475">
        <v>0</v>
      </c>
      <c r="G16" s="475">
        <v>0</v>
      </c>
      <c r="H16" s="475">
        <v>0</v>
      </c>
      <c r="I16" s="475">
        <v>0</v>
      </c>
      <c r="J16" s="475">
        <v>0</v>
      </c>
      <c r="K16" s="475">
        <v>0</v>
      </c>
      <c r="L16" s="475">
        <v>0</v>
      </c>
      <c r="M16" s="475">
        <v>0</v>
      </c>
      <c r="N16" s="475">
        <v>0</v>
      </c>
      <c r="O16" s="475">
        <v>0</v>
      </c>
      <c r="P16" s="475">
        <v>0</v>
      </c>
      <c r="Q16" s="475">
        <v>0</v>
      </c>
      <c r="R16" s="475">
        <v>0</v>
      </c>
      <c r="S16" s="475">
        <v>2</v>
      </c>
      <c r="T16" s="475">
        <v>0</v>
      </c>
      <c r="U16" s="475">
        <v>1</v>
      </c>
      <c r="V16" s="475">
        <v>0</v>
      </c>
      <c r="W16" s="475">
        <v>0</v>
      </c>
      <c r="X16" s="475">
        <v>0</v>
      </c>
      <c r="Y16" s="242"/>
    </row>
    <row r="17" spans="1:25" s="236" customFormat="1" ht="13" x14ac:dyDescent="0.2">
      <c r="A17" s="593"/>
      <c r="B17" s="244" t="s">
        <v>46</v>
      </c>
      <c r="C17" s="476">
        <v>3</v>
      </c>
      <c r="D17" s="476">
        <v>0</v>
      </c>
      <c r="E17" s="476">
        <v>0</v>
      </c>
      <c r="F17" s="476">
        <v>0</v>
      </c>
      <c r="G17" s="476">
        <v>0</v>
      </c>
      <c r="H17" s="476">
        <v>0</v>
      </c>
      <c r="I17" s="476">
        <v>0</v>
      </c>
      <c r="J17" s="476">
        <v>0</v>
      </c>
      <c r="K17" s="476">
        <v>0</v>
      </c>
      <c r="L17" s="476">
        <v>0</v>
      </c>
      <c r="M17" s="476">
        <v>0</v>
      </c>
      <c r="N17" s="476">
        <v>0</v>
      </c>
      <c r="O17" s="476">
        <v>0</v>
      </c>
      <c r="P17" s="476">
        <v>0</v>
      </c>
      <c r="Q17" s="476">
        <v>0</v>
      </c>
      <c r="R17" s="476">
        <v>1</v>
      </c>
      <c r="S17" s="476">
        <v>0</v>
      </c>
      <c r="T17" s="476">
        <v>0</v>
      </c>
      <c r="U17" s="476">
        <v>1</v>
      </c>
      <c r="V17" s="476">
        <v>0</v>
      </c>
      <c r="W17" s="476">
        <v>1</v>
      </c>
      <c r="X17" s="476">
        <v>0</v>
      </c>
      <c r="Y17" s="245"/>
    </row>
    <row r="18" spans="1:25" s="236" customFormat="1" ht="13" x14ac:dyDescent="0.2">
      <c r="A18" s="591" t="s">
        <v>78</v>
      </c>
      <c r="B18" s="248" t="s">
        <v>2</v>
      </c>
      <c r="C18" s="474" t="s">
        <v>9</v>
      </c>
      <c r="D18" s="474">
        <v>0</v>
      </c>
      <c r="E18" s="474">
        <v>0</v>
      </c>
      <c r="F18" s="474">
        <v>0</v>
      </c>
      <c r="G18" s="474">
        <v>0</v>
      </c>
      <c r="H18" s="474">
        <v>0</v>
      </c>
      <c r="I18" s="474">
        <v>0</v>
      </c>
      <c r="J18" s="474">
        <v>0</v>
      </c>
      <c r="K18" s="474">
        <v>0</v>
      </c>
      <c r="L18" s="474">
        <v>0</v>
      </c>
      <c r="M18" s="474">
        <v>0</v>
      </c>
      <c r="N18" s="474">
        <v>0</v>
      </c>
      <c r="O18" s="474">
        <v>0</v>
      </c>
      <c r="P18" s="474">
        <v>0</v>
      </c>
      <c r="Q18" s="474">
        <v>0</v>
      </c>
      <c r="R18" s="474">
        <v>0</v>
      </c>
      <c r="S18" s="474">
        <v>0</v>
      </c>
      <c r="T18" s="474">
        <v>0</v>
      </c>
      <c r="U18" s="474">
        <v>0</v>
      </c>
      <c r="V18" s="474">
        <v>0</v>
      </c>
      <c r="W18" s="474">
        <v>0</v>
      </c>
      <c r="X18" s="474">
        <v>0</v>
      </c>
      <c r="Y18" s="162"/>
    </row>
    <row r="19" spans="1:25" s="236" customFormat="1" ht="13" x14ac:dyDescent="0.2">
      <c r="A19" s="592"/>
      <c r="B19" s="249" t="s">
        <v>45</v>
      </c>
      <c r="C19" s="475" t="s">
        <v>9</v>
      </c>
      <c r="D19" s="475">
        <v>0</v>
      </c>
      <c r="E19" s="475">
        <v>0</v>
      </c>
      <c r="F19" s="475">
        <v>0</v>
      </c>
      <c r="G19" s="475">
        <v>0</v>
      </c>
      <c r="H19" s="475">
        <v>0</v>
      </c>
      <c r="I19" s="475">
        <v>0</v>
      </c>
      <c r="J19" s="475">
        <v>0</v>
      </c>
      <c r="K19" s="475">
        <v>0</v>
      </c>
      <c r="L19" s="475">
        <v>0</v>
      </c>
      <c r="M19" s="475">
        <v>0</v>
      </c>
      <c r="N19" s="475">
        <v>0</v>
      </c>
      <c r="O19" s="475">
        <v>0</v>
      </c>
      <c r="P19" s="475">
        <v>0</v>
      </c>
      <c r="Q19" s="475">
        <v>0</v>
      </c>
      <c r="R19" s="475">
        <v>0</v>
      </c>
      <c r="S19" s="475">
        <v>0</v>
      </c>
      <c r="T19" s="475">
        <v>0</v>
      </c>
      <c r="U19" s="475">
        <v>0</v>
      </c>
      <c r="V19" s="475">
        <v>0</v>
      </c>
      <c r="W19" s="475">
        <v>0</v>
      </c>
      <c r="X19" s="475">
        <v>0</v>
      </c>
      <c r="Y19" s="242"/>
    </row>
    <row r="20" spans="1:25" s="236" customFormat="1" ht="13" x14ac:dyDescent="0.2">
      <c r="A20" s="593"/>
      <c r="B20" s="250" t="s">
        <v>46</v>
      </c>
      <c r="C20" s="476" t="s">
        <v>9</v>
      </c>
      <c r="D20" s="476">
        <v>0</v>
      </c>
      <c r="E20" s="476">
        <v>0</v>
      </c>
      <c r="F20" s="476">
        <v>0</v>
      </c>
      <c r="G20" s="476">
        <v>0</v>
      </c>
      <c r="H20" s="476">
        <v>0</v>
      </c>
      <c r="I20" s="476">
        <v>0</v>
      </c>
      <c r="J20" s="476">
        <v>0</v>
      </c>
      <c r="K20" s="476">
        <v>0</v>
      </c>
      <c r="L20" s="476">
        <v>0</v>
      </c>
      <c r="M20" s="476">
        <v>0</v>
      </c>
      <c r="N20" s="476">
        <v>0</v>
      </c>
      <c r="O20" s="476">
        <v>0</v>
      </c>
      <c r="P20" s="476">
        <v>0</v>
      </c>
      <c r="Q20" s="476">
        <v>0</v>
      </c>
      <c r="R20" s="476">
        <v>0</v>
      </c>
      <c r="S20" s="476">
        <v>0</v>
      </c>
      <c r="T20" s="476">
        <v>0</v>
      </c>
      <c r="U20" s="476">
        <v>0</v>
      </c>
      <c r="V20" s="476">
        <v>0</v>
      </c>
      <c r="W20" s="476">
        <v>0</v>
      </c>
      <c r="X20" s="476">
        <v>0</v>
      </c>
      <c r="Y20" s="245"/>
    </row>
    <row r="21" spans="1:25" s="236" customFormat="1" ht="13" x14ac:dyDescent="0.2">
      <c r="A21" s="591" t="s">
        <v>79</v>
      </c>
      <c r="B21" s="241" t="s">
        <v>2</v>
      </c>
      <c r="C21" s="474" t="s">
        <v>9</v>
      </c>
      <c r="D21" s="474">
        <v>0</v>
      </c>
      <c r="E21" s="474">
        <v>0</v>
      </c>
      <c r="F21" s="474">
        <v>0</v>
      </c>
      <c r="G21" s="474">
        <v>0</v>
      </c>
      <c r="H21" s="474">
        <v>0</v>
      </c>
      <c r="I21" s="474">
        <v>0</v>
      </c>
      <c r="J21" s="474">
        <v>0</v>
      </c>
      <c r="K21" s="474">
        <v>0</v>
      </c>
      <c r="L21" s="474">
        <v>0</v>
      </c>
      <c r="M21" s="474">
        <v>0</v>
      </c>
      <c r="N21" s="474">
        <v>0</v>
      </c>
      <c r="O21" s="474">
        <v>0</v>
      </c>
      <c r="P21" s="474">
        <v>0</v>
      </c>
      <c r="Q21" s="474">
        <v>0</v>
      </c>
      <c r="R21" s="474">
        <v>0</v>
      </c>
      <c r="S21" s="474">
        <v>0</v>
      </c>
      <c r="T21" s="474">
        <v>0</v>
      </c>
      <c r="U21" s="474">
        <v>0</v>
      </c>
      <c r="V21" s="474">
        <v>0</v>
      </c>
      <c r="W21" s="474">
        <v>0</v>
      </c>
      <c r="X21" s="474">
        <v>0</v>
      </c>
      <c r="Y21" s="162"/>
    </row>
    <row r="22" spans="1:25" s="236" customFormat="1" ht="13" x14ac:dyDescent="0.2">
      <c r="A22" s="592"/>
      <c r="B22" s="243" t="s">
        <v>45</v>
      </c>
      <c r="C22" s="475" t="s">
        <v>9</v>
      </c>
      <c r="D22" s="475">
        <v>0</v>
      </c>
      <c r="E22" s="475">
        <v>0</v>
      </c>
      <c r="F22" s="475">
        <v>0</v>
      </c>
      <c r="G22" s="475">
        <v>0</v>
      </c>
      <c r="H22" s="475">
        <v>0</v>
      </c>
      <c r="I22" s="475">
        <v>0</v>
      </c>
      <c r="J22" s="475">
        <v>0</v>
      </c>
      <c r="K22" s="475">
        <v>0</v>
      </c>
      <c r="L22" s="475">
        <v>0</v>
      </c>
      <c r="M22" s="475">
        <v>0</v>
      </c>
      <c r="N22" s="475">
        <v>0</v>
      </c>
      <c r="O22" s="475">
        <v>0</v>
      </c>
      <c r="P22" s="475">
        <v>0</v>
      </c>
      <c r="Q22" s="475">
        <v>0</v>
      </c>
      <c r="R22" s="475">
        <v>0</v>
      </c>
      <c r="S22" s="475">
        <v>0</v>
      </c>
      <c r="T22" s="475">
        <v>0</v>
      </c>
      <c r="U22" s="475">
        <v>0</v>
      </c>
      <c r="V22" s="475">
        <v>0</v>
      </c>
      <c r="W22" s="475">
        <v>0</v>
      </c>
      <c r="X22" s="475">
        <v>0</v>
      </c>
      <c r="Y22" s="242"/>
    </row>
    <row r="23" spans="1:25" s="236" customFormat="1" ht="13" x14ac:dyDescent="0.2">
      <c r="A23" s="593"/>
      <c r="B23" s="244" t="s">
        <v>46</v>
      </c>
      <c r="C23" s="476" t="s">
        <v>9</v>
      </c>
      <c r="D23" s="476">
        <v>0</v>
      </c>
      <c r="E23" s="476">
        <v>0</v>
      </c>
      <c r="F23" s="476">
        <v>0</v>
      </c>
      <c r="G23" s="476">
        <v>0</v>
      </c>
      <c r="H23" s="476">
        <v>0</v>
      </c>
      <c r="I23" s="476">
        <v>0</v>
      </c>
      <c r="J23" s="476">
        <v>0</v>
      </c>
      <c r="K23" s="476">
        <v>0</v>
      </c>
      <c r="L23" s="476">
        <v>0</v>
      </c>
      <c r="M23" s="476">
        <v>0</v>
      </c>
      <c r="N23" s="476">
        <v>0</v>
      </c>
      <c r="O23" s="476">
        <v>0</v>
      </c>
      <c r="P23" s="476">
        <v>0</v>
      </c>
      <c r="Q23" s="476">
        <v>0</v>
      </c>
      <c r="R23" s="476">
        <v>0</v>
      </c>
      <c r="S23" s="476">
        <v>0</v>
      </c>
      <c r="T23" s="476">
        <v>0</v>
      </c>
      <c r="U23" s="476">
        <v>0</v>
      </c>
      <c r="V23" s="476">
        <v>0</v>
      </c>
      <c r="W23" s="476">
        <v>0</v>
      </c>
      <c r="X23" s="476">
        <v>0</v>
      </c>
      <c r="Y23" s="245"/>
    </row>
    <row r="24" spans="1:25" s="236" customFormat="1" ht="13" x14ac:dyDescent="0.2">
      <c r="A24" s="591" t="s">
        <v>80</v>
      </c>
      <c r="B24" s="241" t="s">
        <v>2</v>
      </c>
      <c r="C24" s="474" t="s">
        <v>9</v>
      </c>
      <c r="D24" s="474">
        <v>0</v>
      </c>
      <c r="E24" s="474">
        <v>0</v>
      </c>
      <c r="F24" s="474">
        <v>0</v>
      </c>
      <c r="G24" s="474">
        <v>0</v>
      </c>
      <c r="H24" s="474">
        <v>0</v>
      </c>
      <c r="I24" s="474">
        <v>0</v>
      </c>
      <c r="J24" s="474">
        <v>0</v>
      </c>
      <c r="K24" s="474">
        <v>0</v>
      </c>
      <c r="L24" s="474">
        <v>0</v>
      </c>
      <c r="M24" s="474">
        <v>0</v>
      </c>
      <c r="N24" s="474">
        <v>0</v>
      </c>
      <c r="O24" s="474">
        <v>0</v>
      </c>
      <c r="P24" s="474">
        <v>0</v>
      </c>
      <c r="Q24" s="474">
        <v>0</v>
      </c>
      <c r="R24" s="474">
        <v>0</v>
      </c>
      <c r="S24" s="474">
        <v>0</v>
      </c>
      <c r="T24" s="474">
        <v>0</v>
      </c>
      <c r="U24" s="474">
        <v>0</v>
      </c>
      <c r="V24" s="474">
        <v>0</v>
      </c>
      <c r="W24" s="474">
        <v>0</v>
      </c>
      <c r="X24" s="474">
        <v>0</v>
      </c>
      <c r="Y24" s="162"/>
    </row>
    <row r="25" spans="1:25" s="236" customFormat="1" ht="13" x14ac:dyDescent="0.2">
      <c r="A25" s="592"/>
      <c r="B25" s="243" t="s">
        <v>45</v>
      </c>
      <c r="C25" s="475" t="s">
        <v>9</v>
      </c>
      <c r="D25" s="475">
        <v>0</v>
      </c>
      <c r="E25" s="475">
        <v>0</v>
      </c>
      <c r="F25" s="475">
        <v>0</v>
      </c>
      <c r="G25" s="475">
        <v>0</v>
      </c>
      <c r="H25" s="475">
        <v>0</v>
      </c>
      <c r="I25" s="475">
        <v>0</v>
      </c>
      <c r="J25" s="475">
        <v>0</v>
      </c>
      <c r="K25" s="475">
        <v>0</v>
      </c>
      <c r="L25" s="475">
        <v>0</v>
      </c>
      <c r="M25" s="475">
        <v>0</v>
      </c>
      <c r="N25" s="475">
        <v>0</v>
      </c>
      <c r="O25" s="475">
        <v>0</v>
      </c>
      <c r="P25" s="475">
        <v>0</v>
      </c>
      <c r="Q25" s="475">
        <v>0</v>
      </c>
      <c r="R25" s="475">
        <v>0</v>
      </c>
      <c r="S25" s="475">
        <v>0</v>
      </c>
      <c r="T25" s="475">
        <v>0</v>
      </c>
      <c r="U25" s="475">
        <v>0</v>
      </c>
      <c r="V25" s="475">
        <v>0</v>
      </c>
      <c r="W25" s="475">
        <v>0</v>
      </c>
      <c r="X25" s="475">
        <v>0</v>
      </c>
      <c r="Y25" s="242"/>
    </row>
    <row r="26" spans="1:25" s="236" customFormat="1" ht="13" x14ac:dyDescent="0.2">
      <c r="A26" s="593"/>
      <c r="B26" s="244" t="s">
        <v>46</v>
      </c>
      <c r="C26" s="476" t="s">
        <v>9</v>
      </c>
      <c r="D26" s="476">
        <v>0</v>
      </c>
      <c r="E26" s="476">
        <v>0</v>
      </c>
      <c r="F26" s="476">
        <v>0</v>
      </c>
      <c r="G26" s="476">
        <v>0</v>
      </c>
      <c r="H26" s="476">
        <v>0</v>
      </c>
      <c r="I26" s="476">
        <v>0</v>
      </c>
      <c r="J26" s="476">
        <v>0</v>
      </c>
      <c r="K26" s="476">
        <v>0</v>
      </c>
      <c r="L26" s="476">
        <v>0</v>
      </c>
      <c r="M26" s="476">
        <v>0</v>
      </c>
      <c r="N26" s="476">
        <v>0</v>
      </c>
      <c r="O26" s="476">
        <v>0</v>
      </c>
      <c r="P26" s="476">
        <v>0</v>
      </c>
      <c r="Q26" s="476">
        <v>0</v>
      </c>
      <c r="R26" s="476">
        <v>0</v>
      </c>
      <c r="S26" s="476">
        <v>0</v>
      </c>
      <c r="T26" s="476">
        <v>0</v>
      </c>
      <c r="U26" s="476">
        <v>0</v>
      </c>
      <c r="V26" s="476">
        <v>0</v>
      </c>
      <c r="W26" s="476">
        <v>0</v>
      </c>
      <c r="X26" s="476">
        <v>0</v>
      </c>
      <c r="Y26" s="245"/>
    </row>
    <row r="27" spans="1:25" s="236" customFormat="1" ht="13" x14ac:dyDescent="0.2">
      <c r="A27" s="591" t="s">
        <v>81</v>
      </c>
      <c r="B27" s="241" t="s">
        <v>2</v>
      </c>
      <c r="C27" s="474">
        <v>2</v>
      </c>
      <c r="D27" s="474">
        <v>0</v>
      </c>
      <c r="E27" s="474">
        <v>0</v>
      </c>
      <c r="F27" s="474">
        <v>0</v>
      </c>
      <c r="G27" s="474">
        <v>0</v>
      </c>
      <c r="H27" s="474">
        <v>0</v>
      </c>
      <c r="I27" s="474">
        <v>0</v>
      </c>
      <c r="J27" s="474">
        <v>0</v>
      </c>
      <c r="K27" s="474">
        <v>0</v>
      </c>
      <c r="L27" s="474">
        <v>0</v>
      </c>
      <c r="M27" s="474">
        <v>0</v>
      </c>
      <c r="N27" s="474">
        <v>1</v>
      </c>
      <c r="O27" s="474">
        <v>0</v>
      </c>
      <c r="P27" s="474">
        <v>0</v>
      </c>
      <c r="Q27" s="474">
        <v>0</v>
      </c>
      <c r="R27" s="474">
        <v>1</v>
      </c>
      <c r="S27" s="474">
        <v>0</v>
      </c>
      <c r="T27" s="474">
        <v>0</v>
      </c>
      <c r="U27" s="474">
        <v>0</v>
      </c>
      <c r="V27" s="474">
        <v>0</v>
      </c>
      <c r="W27" s="474">
        <v>0</v>
      </c>
      <c r="X27" s="474">
        <v>0</v>
      </c>
      <c r="Y27" s="162"/>
    </row>
    <row r="28" spans="1:25" s="236" customFormat="1" ht="13" x14ac:dyDescent="0.2">
      <c r="A28" s="592"/>
      <c r="B28" s="243" t="s">
        <v>45</v>
      </c>
      <c r="C28" s="475">
        <v>2</v>
      </c>
      <c r="D28" s="475">
        <v>0</v>
      </c>
      <c r="E28" s="475">
        <v>0</v>
      </c>
      <c r="F28" s="475">
        <v>0</v>
      </c>
      <c r="G28" s="475">
        <v>0</v>
      </c>
      <c r="H28" s="475">
        <v>0</v>
      </c>
      <c r="I28" s="475">
        <v>0</v>
      </c>
      <c r="J28" s="475">
        <v>0</v>
      </c>
      <c r="K28" s="475">
        <v>0</v>
      </c>
      <c r="L28" s="475">
        <v>0</v>
      </c>
      <c r="M28" s="475">
        <v>0</v>
      </c>
      <c r="N28" s="475">
        <v>1</v>
      </c>
      <c r="O28" s="475">
        <v>0</v>
      </c>
      <c r="P28" s="475">
        <v>0</v>
      </c>
      <c r="Q28" s="475">
        <v>0</v>
      </c>
      <c r="R28" s="475">
        <v>1</v>
      </c>
      <c r="S28" s="475">
        <v>0</v>
      </c>
      <c r="T28" s="475">
        <v>0</v>
      </c>
      <c r="U28" s="475">
        <v>0</v>
      </c>
      <c r="V28" s="475">
        <v>0</v>
      </c>
      <c r="W28" s="475">
        <v>0</v>
      </c>
      <c r="X28" s="475">
        <v>0</v>
      </c>
      <c r="Y28" s="242"/>
    </row>
    <row r="29" spans="1:25" s="236" customFormat="1" ht="13" x14ac:dyDescent="0.2">
      <c r="A29" s="593"/>
      <c r="B29" s="244" t="s">
        <v>46</v>
      </c>
      <c r="C29" s="476" t="s">
        <v>9</v>
      </c>
      <c r="D29" s="476">
        <v>0</v>
      </c>
      <c r="E29" s="476">
        <v>0</v>
      </c>
      <c r="F29" s="476">
        <v>0</v>
      </c>
      <c r="G29" s="476">
        <v>0</v>
      </c>
      <c r="H29" s="476">
        <v>0</v>
      </c>
      <c r="I29" s="476">
        <v>0</v>
      </c>
      <c r="J29" s="476">
        <v>0</v>
      </c>
      <c r="K29" s="476">
        <v>0</v>
      </c>
      <c r="L29" s="476">
        <v>0</v>
      </c>
      <c r="M29" s="476">
        <v>0</v>
      </c>
      <c r="N29" s="476">
        <v>0</v>
      </c>
      <c r="O29" s="476">
        <v>0</v>
      </c>
      <c r="P29" s="476">
        <v>0</v>
      </c>
      <c r="Q29" s="476">
        <v>0</v>
      </c>
      <c r="R29" s="476">
        <v>0</v>
      </c>
      <c r="S29" s="476">
        <v>0</v>
      </c>
      <c r="T29" s="476">
        <v>0</v>
      </c>
      <c r="U29" s="476">
        <v>0</v>
      </c>
      <c r="V29" s="476">
        <v>0</v>
      </c>
      <c r="W29" s="476">
        <v>0</v>
      </c>
      <c r="X29" s="476">
        <v>0</v>
      </c>
      <c r="Y29" s="245"/>
    </row>
    <row r="30" spans="1:25" s="236" customFormat="1" ht="13" x14ac:dyDescent="0.2">
      <c r="A30" s="591" t="s">
        <v>82</v>
      </c>
      <c r="B30" s="241" t="s">
        <v>2</v>
      </c>
      <c r="C30" s="474">
        <v>7</v>
      </c>
      <c r="D30" s="474">
        <v>0</v>
      </c>
      <c r="E30" s="474">
        <v>0</v>
      </c>
      <c r="F30" s="474">
        <v>0</v>
      </c>
      <c r="G30" s="474">
        <v>0</v>
      </c>
      <c r="H30" s="474">
        <v>0</v>
      </c>
      <c r="I30" s="474">
        <v>0</v>
      </c>
      <c r="J30" s="474">
        <v>0</v>
      </c>
      <c r="K30" s="474">
        <v>0</v>
      </c>
      <c r="L30" s="474">
        <v>0</v>
      </c>
      <c r="M30" s="474">
        <v>0</v>
      </c>
      <c r="N30" s="474">
        <v>0</v>
      </c>
      <c r="O30" s="474">
        <v>0</v>
      </c>
      <c r="P30" s="474">
        <v>0</v>
      </c>
      <c r="Q30" s="474">
        <v>1</v>
      </c>
      <c r="R30" s="474">
        <v>0</v>
      </c>
      <c r="S30" s="474">
        <v>1</v>
      </c>
      <c r="T30" s="474">
        <v>0</v>
      </c>
      <c r="U30" s="474">
        <v>1</v>
      </c>
      <c r="V30" s="474">
        <v>3</v>
      </c>
      <c r="W30" s="474">
        <v>1</v>
      </c>
      <c r="X30" s="474">
        <v>0</v>
      </c>
      <c r="Y30" s="162"/>
    </row>
    <row r="31" spans="1:25" s="236" customFormat="1" ht="13" x14ac:dyDescent="0.2">
      <c r="A31" s="592"/>
      <c r="B31" s="243" t="s">
        <v>45</v>
      </c>
      <c r="C31" s="475">
        <v>2</v>
      </c>
      <c r="D31" s="475">
        <v>0</v>
      </c>
      <c r="E31" s="475">
        <v>0</v>
      </c>
      <c r="F31" s="475">
        <v>0</v>
      </c>
      <c r="G31" s="475">
        <v>0</v>
      </c>
      <c r="H31" s="475">
        <v>0</v>
      </c>
      <c r="I31" s="475">
        <v>0</v>
      </c>
      <c r="J31" s="475">
        <v>0</v>
      </c>
      <c r="K31" s="475">
        <v>0</v>
      </c>
      <c r="L31" s="475">
        <v>0</v>
      </c>
      <c r="M31" s="475">
        <v>0</v>
      </c>
      <c r="N31" s="475">
        <v>0</v>
      </c>
      <c r="O31" s="475">
        <v>0</v>
      </c>
      <c r="P31" s="475">
        <v>0</v>
      </c>
      <c r="Q31" s="475">
        <v>1</v>
      </c>
      <c r="R31" s="475">
        <v>0</v>
      </c>
      <c r="S31" s="475">
        <v>0</v>
      </c>
      <c r="T31" s="475">
        <v>0</v>
      </c>
      <c r="U31" s="475">
        <v>1</v>
      </c>
      <c r="V31" s="475">
        <v>0</v>
      </c>
      <c r="W31" s="475">
        <v>0</v>
      </c>
      <c r="X31" s="475">
        <v>0</v>
      </c>
      <c r="Y31" s="242"/>
    </row>
    <row r="32" spans="1:25" s="236" customFormat="1" ht="13" x14ac:dyDescent="0.2">
      <c r="A32" s="593"/>
      <c r="B32" s="244" t="s">
        <v>46</v>
      </c>
      <c r="C32" s="476">
        <v>5</v>
      </c>
      <c r="D32" s="476">
        <v>0</v>
      </c>
      <c r="E32" s="476">
        <v>0</v>
      </c>
      <c r="F32" s="476">
        <v>0</v>
      </c>
      <c r="G32" s="476">
        <v>0</v>
      </c>
      <c r="H32" s="476">
        <v>0</v>
      </c>
      <c r="I32" s="476">
        <v>0</v>
      </c>
      <c r="J32" s="476">
        <v>0</v>
      </c>
      <c r="K32" s="476">
        <v>0</v>
      </c>
      <c r="L32" s="476">
        <v>0</v>
      </c>
      <c r="M32" s="476">
        <v>0</v>
      </c>
      <c r="N32" s="476">
        <v>0</v>
      </c>
      <c r="O32" s="476">
        <v>0</v>
      </c>
      <c r="P32" s="476">
        <v>0</v>
      </c>
      <c r="Q32" s="476">
        <v>0</v>
      </c>
      <c r="R32" s="476">
        <v>0</v>
      </c>
      <c r="S32" s="476">
        <v>1</v>
      </c>
      <c r="T32" s="476">
        <v>0</v>
      </c>
      <c r="U32" s="476">
        <v>0</v>
      </c>
      <c r="V32" s="476">
        <v>3</v>
      </c>
      <c r="W32" s="476">
        <v>1</v>
      </c>
      <c r="X32" s="476">
        <v>0</v>
      </c>
      <c r="Y32" s="245"/>
    </row>
    <row r="33" spans="1:25" s="236" customFormat="1" ht="13" x14ac:dyDescent="0.2">
      <c r="A33" s="591" t="s">
        <v>83</v>
      </c>
      <c r="B33" s="241" t="s">
        <v>2</v>
      </c>
      <c r="C33" s="474">
        <v>5</v>
      </c>
      <c r="D33" s="474">
        <v>0</v>
      </c>
      <c r="E33" s="474">
        <v>0</v>
      </c>
      <c r="F33" s="474">
        <v>0</v>
      </c>
      <c r="G33" s="474">
        <v>0</v>
      </c>
      <c r="H33" s="474">
        <v>0</v>
      </c>
      <c r="I33" s="474">
        <v>0</v>
      </c>
      <c r="J33" s="474">
        <v>0</v>
      </c>
      <c r="K33" s="474">
        <v>0</v>
      </c>
      <c r="L33" s="474">
        <v>0</v>
      </c>
      <c r="M33" s="474">
        <v>0</v>
      </c>
      <c r="N33" s="474">
        <v>0</v>
      </c>
      <c r="O33" s="474">
        <v>0</v>
      </c>
      <c r="P33" s="474">
        <v>0</v>
      </c>
      <c r="Q33" s="474">
        <v>1</v>
      </c>
      <c r="R33" s="474">
        <v>0</v>
      </c>
      <c r="S33" s="474">
        <v>0</v>
      </c>
      <c r="T33" s="474">
        <v>1</v>
      </c>
      <c r="U33" s="474">
        <v>2</v>
      </c>
      <c r="V33" s="474">
        <v>1</v>
      </c>
      <c r="W33" s="474">
        <v>0</v>
      </c>
      <c r="X33" s="474">
        <v>0</v>
      </c>
      <c r="Y33" s="162"/>
    </row>
    <row r="34" spans="1:25" s="236" customFormat="1" ht="13" x14ac:dyDescent="0.2">
      <c r="A34" s="592"/>
      <c r="B34" s="243" t="s">
        <v>45</v>
      </c>
      <c r="C34" s="475">
        <v>3</v>
      </c>
      <c r="D34" s="475">
        <v>0</v>
      </c>
      <c r="E34" s="475">
        <v>0</v>
      </c>
      <c r="F34" s="475">
        <v>0</v>
      </c>
      <c r="G34" s="475">
        <v>0</v>
      </c>
      <c r="H34" s="475">
        <v>0</v>
      </c>
      <c r="I34" s="475">
        <v>0</v>
      </c>
      <c r="J34" s="475">
        <v>0</v>
      </c>
      <c r="K34" s="475">
        <v>0</v>
      </c>
      <c r="L34" s="475">
        <v>0</v>
      </c>
      <c r="M34" s="475">
        <v>0</v>
      </c>
      <c r="N34" s="475">
        <v>0</v>
      </c>
      <c r="O34" s="475">
        <v>0</v>
      </c>
      <c r="P34" s="475">
        <v>0</v>
      </c>
      <c r="Q34" s="475">
        <v>1</v>
      </c>
      <c r="R34" s="475">
        <v>0</v>
      </c>
      <c r="S34" s="475">
        <v>0</v>
      </c>
      <c r="T34" s="475">
        <v>1</v>
      </c>
      <c r="U34" s="475">
        <v>0</v>
      </c>
      <c r="V34" s="475">
        <v>1</v>
      </c>
      <c r="W34" s="475">
        <v>0</v>
      </c>
      <c r="X34" s="475">
        <v>0</v>
      </c>
      <c r="Y34" s="242"/>
    </row>
    <row r="35" spans="1:25" s="236" customFormat="1" ht="13" x14ac:dyDescent="0.2">
      <c r="A35" s="593"/>
      <c r="B35" s="244" t="s">
        <v>46</v>
      </c>
      <c r="C35" s="476">
        <v>2</v>
      </c>
      <c r="D35" s="476">
        <v>0</v>
      </c>
      <c r="E35" s="476">
        <v>0</v>
      </c>
      <c r="F35" s="476">
        <v>0</v>
      </c>
      <c r="G35" s="476">
        <v>0</v>
      </c>
      <c r="H35" s="476">
        <v>0</v>
      </c>
      <c r="I35" s="476">
        <v>0</v>
      </c>
      <c r="J35" s="476">
        <v>0</v>
      </c>
      <c r="K35" s="476">
        <v>0</v>
      </c>
      <c r="L35" s="476">
        <v>0</v>
      </c>
      <c r="M35" s="476">
        <v>0</v>
      </c>
      <c r="N35" s="476">
        <v>0</v>
      </c>
      <c r="O35" s="476">
        <v>0</v>
      </c>
      <c r="P35" s="476">
        <v>0</v>
      </c>
      <c r="Q35" s="476">
        <v>0</v>
      </c>
      <c r="R35" s="476">
        <v>0</v>
      </c>
      <c r="S35" s="476">
        <v>0</v>
      </c>
      <c r="T35" s="476">
        <v>0</v>
      </c>
      <c r="U35" s="476">
        <v>2</v>
      </c>
      <c r="V35" s="476">
        <v>0</v>
      </c>
      <c r="W35" s="476">
        <v>0</v>
      </c>
      <c r="X35" s="476">
        <v>0</v>
      </c>
      <c r="Y35" s="245"/>
    </row>
    <row r="36" spans="1:25" s="236" customFormat="1" ht="13" x14ac:dyDescent="0.2">
      <c r="A36" s="591" t="s">
        <v>84</v>
      </c>
      <c r="B36" s="241" t="s">
        <v>2</v>
      </c>
      <c r="C36" s="474" t="s">
        <v>9</v>
      </c>
      <c r="D36" s="474">
        <v>0</v>
      </c>
      <c r="E36" s="474">
        <v>0</v>
      </c>
      <c r="F36" s="474">
        <v>0</v>
      </c>
      <c r="G36" s="474">
        <v>0</v>
      </c>
      <c r="H36" s="474">
        <v>0</v>
      </c>
      <c r="I36" s="474">
        <v>0</v>
      </c>
      <c r="J36" s="474">
        <v>0</v>
      </c>
      <c r="K36" s="474">
        <v>0</v>
      </c>
      <c r="L36" s="474">
        <v>0</v>
      </c>
      <c r="M36" s="474">
        <v>0</v>
      </c>
      <c r="N36" s="474">
        <v>0</v>
      </c>
      <c r="O36" s="474">
        <v>0</v>
      </c>
      <c r="P36" s="474">
        <v>0</v>
      </c>
      <c r="Q36" s="474">
        <v>0</v>
      </c>
      <c r="R36" s="474">
        <v>0</v>
      </c>
      <c r="S36" s="474">
        <v>0</v>
      </c>
      <c r="T36" s="474">
        <v>0</v>
      </c>
      <c r="U36" s="474">
        <v>0</v>
      </c>
      <c r="V36" s="474">
        <v>0</v>
      </c>
      <c r="W36" s="474">
        <v>0</v>
      </c>
      <c r="X36" s="474">
        <v>0</v>
      </c>
      <c r="Y36" s="162"/>
    </row>
    <row r="37" spans="1:25" s="236" customFormat="1" ht="13" x14ac:dyDescent="0.2">
      <c r="A37" s="592"/>
      <c r="B37" s="243" t="s">
        <v>45</v>
      </c>
      <c r="C37" s="475" t="s">
        <v>9</v>
      </c>
      <c r="D37" s="475">
        <v>0</v>
      </c>
      <c r="E37" s="475">
        <v>0</v>
      </c>
      <c r="F37" s="475">
        <v>0</v>
      </c>
      <c r="G37" s="475">
        <v>0</v>
      </c>
      <c r="H37" s="475">
        <v>0</v>
      </c>
      <c r="I37" s="475">
        <v>0</v>
      </c>
      <c r="J37" s="475">
        <v>0</v>
      </c>
      <c r="K37" s="475">
        <v>0</v>
      </c>
      <c r="L37" s="475">
        <v>0</v>
      </c>
      <c r="M37" s="475">
        <v>0</v>
      </c>
      <c r="N37" s="475">
        <v>0</v>
      </c>
      <c r="O37" s="475">
        <v>0</v>
      </c>
      <c r="P37" s="475">
        <v>0</v>
      </c>
      <c r="Q37" s="475">
        <v>0</v>
      </c>
      <c r="R37" s="475">
        <v>0</v>
      </c>
      <c r="S37" s="475">
        <v>0</v>
      </c>
      <c r="T37" s="475">
        <v>0</v>
      </c>
      <c r="U37" s="475">
        <v>0</v>
      </c>
      <c r="V37" s="475">
        <v>0</v>
      </c>
      <c r="W37" s="475">
        <v>0</v>
      </c>
      <c r="X37" s="475">
        <v>0</v>
      </c>
      <c r="Y37" s="242"/>
    </row>
    <row r="38" spans="1:25" s="236" customFormat="1" ht="13" x14ac:dyDescent="0.2">
      <c r="A38" s="593"/>
      <c r="B38" s="244" t="s">
        <v>46</v>
      </c>
      <c r="C38" s="476" t="s">
        <v>9</v>
      </c>
      <c r="D38" s="476">
        <v>0</v>
      </c>
      <c r="E38" s="476">
        <v>0</v>
      </c>
      <c r="F38" s="476">
        <v>0</v>
      </c>
      <c r="G38" s="476">
        <v>0</v>
      </c>
      <c r="H38" s="476">
        <v>0</v>
      </c>
      <c r="I38" s="476">
        <v>0</v>
      </c>
      <c r="J38" s="476">
        <v>0</v>
      </c>
      <c r="K38" s="476">
        <v>0</v>
      </c>
      <c r="L38" s="476">
        <v>0</v>
      </c>
      <c r="M38" s="476">
        <v>0</v>
      </c>
      <c r="N38" s="476">
        <v>0</v>
      </c>
      <c r="O38" s="476">
        <v>0</v>
      </c>
      <c r="P38" s="476">
        <v>0</v>
      </c>
      <c r="Q38" s="476">
        <v>0</v>
      </c>
      <c r="R38" s="476">
        <v>0</v>
      </c>
      <c r="S38" s="476">
        <v>0</v>
      </c>
      <c r="T38" s="476">
        <v>0</v>
      </c>
      <c r="U38" s="476">
        <v>0</v>
      </c>
      <c r="V38" s="476">
        <v>0</v>
      </c>
      <c r="W38" s="476">
        <v>0</v>
      </c>
      <c r="X38" s="476">
        <v>0</v>
      </c>
      <c r="Y38" s="245"/>
    </row>
    <row r="39" spans="1:25" s="236" customFormat="1" ht="13" x14ac:dyDescent="0.2">
      <c r="A39" s="591" t="s">
        <v>85</v>
      </c>
      <c r="B39" s="241" t="s">
        <v>2</v>
      </c>
      <c r="C39" s="474">
        <v>1</v>
      </c>
      <c r="D39" s="474">
        <v>0</v>
      </c>
      <c r="E39" s="474">
        <v>0</v>
      </c>
      <c r="F39" s="474">
        <v>0</v>
      </c>
      <c r="G39" s="474">
        <v>0</v>
      </c>
      <c r="H39" s="474">
        <v>0</v>
      </c>
      <c r="I39" s="474">
        <v>0</v>
      </c>
      <c r="J39" s="474">
        <v>0</v>
      </c>
      <c r="K39" s="474">
        <v>0</v>
      </c>
      <c r="L39" s="474">
        <v>0</v>
      </c>
      <c r="M39" s="474">
        <v>0</v>
      </c>
      <c r="N39" s="474">
        <v>0</v>
      </c>
      <c r="O39" s="474">
        <v>0</v>
      </c>
      <c r="P39" s="474">
        <v>0</v>
      </c>
      <c r="Q39" s="474">
        <v>0</v>
      </c>
      <c r="R39" s="474">
        <v>0</v>
      </c>
      <c r="S39" s="474">
        <v>0</v>
      </c>
      <c r="T39" s="474">
        <v>0</v>
      </c>
      <c r="U39" s="474">
        <v>1</v>
      </c>
      <c r="V39" s="474">
        <v>0</v>
      </c>
      <c r="W39" s="474">
        <v>0</v>
      </c>
      <c r="X39" s="474">
        <v>0</v>
      </c>
      <c r="Y39" s="162"/>
    </row>
    <row r="40" spans="1:25" s="236" customFormat="1" ht="13" x14ac:dyDescent="0.2">
      <c r="A40" s="592"/>
      <c r="B40" s="243" t="s">
        <v>45</v>
      </c>
      <c r="C40" s="475">
        <v>1</v>
      </c>
      <c r="D40" s="475">
        <v>0</v>
      </c>
      <c r="E40" s="475">
        <v>0</v>
      </c>
      <c r="F40" s="475">
        <v>0</v>
      </c>
      <c r="G40" s="475">
        <v>0</v>
      </c>
      <c r="H40" s="475">
        <v>0</v>
      </c>
      <c r="I40" s="475">
        <v>0</v>
      </c>
      <c r="J40" s="475">
        <v>0</v>
      </c>
      <c r="K40" s="475">
        <v>0</v>
      </c>
      <c r="L40" s="475">
        <v>0</v>
      </c>
      <c r="M40" s="475">
        <v>0</v>
      </c>
      <c r="N40" s="475">
        <v>0</v>
      </c>
      <c r="O40" s="475">
        <v>0</v>
      </c>
      <c r="P40" s="475">
        <v>0</v>
      </c>
      <c r="Q40" s="475">
        <v>0</v>
      </c>
      <c r="R40" s="475">
        <v>0</v>
      </c>
      <c r="S40" s="475">
        <v>0</v>
      </c>
      <c r="T40" s="475">
        <v>0</v>
      </c>
      <c r="U40" s="475">
        <v>1</v>
      </c>
      <c r="V40" s="475">
        <v>0</v>
      </c>
      <c r="W40" s="475">
        <v>0</v>
      </c>
      <c r="X40" s="475">
        <v>0</v>
      </c>
      <c r="Y40" s="242"/>
    </row>
    <row r="41" spans="1:25" s="236" customFormat="1" ht="13" x14ac:dyDescent="0.2">
      <c r="A41" s="593"/>
      <c r="B41" s="244" t="s">
        <v>46</v>
      </c>
      <c r="C41" s="476" t="s">
        <v>9</v>
      </c>
      <c r="D41" s="476">
        <v>0</v>
      </c>
      <c r="E41" s="476">
        <v>0</v>
      </c>
      <c r="F41" s="476">
        <v>0</v>
      </c>
      <c r="G41" s="476">
        <v>0</v>
      </c>
      <c r="H41" s="476">
        <v>0</v>
      </c>
      <c r="I41" s="476">
        <v>0</v>
      </c>
      <c r="J41" s="476">
        <v>0</v>
      </c>
      <c r="K41" s="476">
        <v>0</v>
      </c>
      <c r="L41" s="476">
        <v>0</v>
      </c>
      <c r="M41" s="476">
        <v>0</v>
      </c>
      <c r="N41" s="476">
        <v>0</v>
      </c>
      <c r="O41" s="476">
        <v>0</v>
      </c>
      <c r="P41" s="476">
        <v>0</v>
      </c>
      <c r="Q41" s="476">
        <v>0</v>
      </c>
      <c r="R41" s="476">
        <v>0</v>
      </c>
      <c r="S41" s="476">
        <v>0</v>
      </c>
      <c r="T41" s="476">
        <v>0</v>
      </c>
      <c r="U41" s="476">
        <v>0</v>
      </c>
      <c r="V41" s="476">
        <v>0</v>
      </c>
      <c r="W41" s="476">
        <v>0</v>
      </c>
      <c r="X41" s="476">
        <v>0</v>
      </c>
      <c r="Y41" s="245"/>
    </row>
    <row r="42" spans="1:25" s="236" customFormat="1" ht="13" x14ac:dyDescent="0.2">
      <c r="A42" s="591" t="s">
        <v>86</v>
      </c>
      <c r="B42" s="241" t="s">
        <v>2</v>
      </c>
      <c r="C42" s="474">
        <v>3</v>
      </c>
      <c r="D42" s="474">
        <v>0</v>
      </c>
      <c r="E42" s="474">
        <v>0</v>
      </c>
      <c r="F42" s="474">
        <v>0</v>
      </c>
      <c r="G42" s="474">
        <v>0</v>
      </c>
      <c r="H42" s="474">
        <v>0</v>
      </c>
      <c r="I42" s="474">
        <v>0</v>
      </c>
      <c r="J42" s="474">
        <v>0</v>
      </c>
      <c r="K42" s="474">
        <v>0</v>
      </c>
      <c r="L42" s="474">
        <v>0</v>
      </c>
      <c r="M42" s="474">
        <v>0</v>
      </c>
      <c r="N42" s="474">
        <v>0</v>
      </c>
      <c r="O42" s="474">
        <v>0</v>
      </c>
      <c r="P42" s="474">
        <v>0</v>
      </c>
      <c r="Q42" s="474">
        <v>0</v>
      </c>
      <c r="R42" s="474">
        <v>0</v>
      </c>
      <c r="S42" s="474">
        <v>0</v>
      </c>
      <c r="T42" s="474">
        <v>2</v>
      </c>
      <c r="U42" s="474">
        <v>1</v>
      </c>
      <c r="V42" s="474">
        <v>0</v>
      </c>
      <c r="W42" s="474">
        <v>0</v>
      </c>
      <c r="X42" s="474">
        <v>0</v>
      </c>
      <c r="Y42" s="162"/>
    </row>
    <row r="43" spans="1:25" s="236" customFormat="1" ht="13" x14ac:dyDescent="0.2">
      <c r="A43" s="592"/>
      <c r="B43" s="243" t="s">
        <v>45</v>
      </c>
      <c r="C43" s="475">
        <v>3</v>
      </c>
      <c r="D43" s="475">
        <v>0</v>
      </c>
      <c r="E43" s="475">
        <v>0</v>
      </c>
      <c r="F43" s="475">
        <v>0</v>
      </c>
      <c r="G43" s="475">
        <v>0</v>
      </c>
      <c r="H43" s="475">
        <v>0</v>
      </c>
      <c r="I43" s="475">
        <v>0</v>
      </c>
      <c r="J43" s="475">
        <v>0</v>
      </c>
      <c r="K43" s="475">
        <v>0</v>
      </c>
      <c r="L43" s="475">
        <v>0</v>
      </c>
      <c r="M43" s="475">
        <v>0</v>
      </c>
      <c r="N43" s="475">
        <v>0</v>
      </c>
      <c r="O43" s="475">
        <v>0</v>
      </c>
      <c r="P43" s="475">
        <v>0</v>
      </c>
      <c r="Q43" s="475">
        <v>0</v>
      </c>
      <c r="R43" s="475">
        <v>0</v>
      </c>
      <c r="S43" s="475">
        <v>0</v>
      </c>
      <c r="T43" s="475">
        <v>2</v>
      </c>
      <c r="U43" s="475">
        <v>1</v>
      </c>
      <c r="V43" s="475">
        <v>0</v>
      </c>
      <c r="W43" s="475">
        <v>0</v>
      </c>
      <c r="X43" s="475">
        <v>0</v>
      </c>
      <c r="Y43" s="242"/>
    </row>
    <row r="44" spans="1:25" s="236" customFormat="1" ht="13" x14ac:dyDescent="0.2">
      <c r="A44" s="593"/>
      <c r="B44" s="244" t="s">
        <v>46</v>
      </c>
      <c r="C44" s="476" t="s">
        <v>9</v>
      </c>
      <c r="D44" s="476">
        <v>0</v>
      </c>
      <c r="E44" s="476">
        <v>0</v>
      </c>
      <c r="F44" s="476">
        <v>0</v>
      </c>
      <c r="G44" s="476">
        <v>0</v>
      </c>
      <c r="H44" s="476">
        <v>0</v>
      </c>
      <c r="I44" s="476">
        <v>0</v>
      </c>
      <c r="J44" s="476">
        <v>0</v>
      </c>
      <c r="K44" s="476">
        <v>0</v>
      </c>
      <c r="L44" s="476">
        <v>0</v>
      </c>
      <c r="M44" s="476">
        <v>0</v>
      </c>
      <c r="N44" s="476">
        <v>0</v>
      </c>
      <c r="O44" s="476">
        <v>0</v>
      </c>
      <c r="P44" s="476">
        <v>0</v>
      </c>
      <c r="Q44" s="476">
        <v>0</v>
      </c>
      <c r="R44" s="476">
        <v>0</v>
      </c>
      <c r="S44" s="476">
        <v>0</v>
      </c>
      <c r="T44" s="476">
        <v>0</v>
      </c>
      <c r="U44" s="476">
        <v>0</v>
      </c>
      <c r="V44" s="476">
        <v>0</v>
      </c>
      <c r="W44" s="476">
        <v>0</v>
      </c>
      <c r="X44" s="476">
        <v>0</v>
      </c>
      <c r="Y44" s="245"/>
    </row>
    <row r="45" spans="1:25" s="236" customFormat="1" ht="13" x14ac:dyDescent="0.2">
      <c r="A45" s="591" t="s">
        <v>87</v>
      </c>
      <c r="B45" s="241" t="s">
        <v>2</v>
      </c>
      <c r="C45" s="474">
        <v>3</v>
      </c>
      <c r="D45" s="474">
        <v>0</v>
      </c>
      <c r="E45" s="474">
        <v>0</v>
      </c>
      <c r="F45" s="474">
        <v>0</v>
      </c>
      <c r="G45" s="474">
        <v>0</v>
      </c>
      <c r="H45" s="474">
        <v>0</v>
      </c>
      <c r="I45" s="474">
        <v>0</v>
      </c>
      <c r="J45" s="474">
        <v>0</v>
      </c>
      <c r="K45" s="474">
        <v>0</v>
      </c>
      <c r="L45" s="474">
        <v>0</v>
      </c>
      <c r="M45" s="474">
        <v>0</v>
      </c>
      <c r="N45" s="474">
        <v>0</v>
      </c>
      <c r="O45" s="474">
        <v>0</v>
      </c>
      <c r="P45" s="474">
        <v>0</v>
      </c>
      <c r="Q45" s="474">
        <v>0</v>
      </c>
      <c r="R45" s="474">
        <v>2</v>
      </c>
      <c r="S45" s="474">
        <v>1</v>
      </c>
      <c r="T45" s="474">
        <v>0</v>
      </c>
      <c r="U45" s="474">
        <v>0</v>
      </c>
      <c r="V45" s="474">
        <v>0</v>
      </c>
      <c r="W45" s="474">
        <v>0</v>
      </c>
      <c r="X45" s="474">
        <v>0</v>
      </c>
      <c r="Y45" s="162"/>
    </row>
    <row r="46" spans="1:25" s="236" customFormat="1" ht="13" x14ac:dyDescent="0.2">
      <c r="A46" s="592"/>
      <c r="B46" s="243" t="s">
        <v>45</v>
      </c>
      <c r="C46" s="475">
        <v>1</v>
      </c>
      <c r="D46" s="475">
        <v>0</v>
      </c>
      <c r="E46" s="475">
        <v>0</v>
      </c>
      <c r="F46" s="475">
        <v>0</v>
      </c>
      <c r="G46" s="475">
        <v>0</v>
      </c>
      <c r="H46" s="475">
        <v>0</v>
      </c>
      <c r="I46" s="475">
        <v>0</v>
      </c>
      <c r="J46" s="475">
        <v>0</v>
      </c>
      <c r="K46" s="475">
        <v>0</v>
      </c>
      <c r="L46" s="475">
        <v>0</v>
      </c>
      <c r="M46" s="475">
        <v>0</v>
      </c>
      <c r="N46" s="475">
        <v>0</v>
      </c>
      <c r="O46" s="475">
        <v>0</v>
      </c>
      <c r="P46" s="475">
        <v>0</v>
      </c>
      <c r="Q46" s="475">
        <v>0</v>
      </c>
      <c r="R46" s="475">
        <v>1</v>
      </c>
      <c r="S46" s="475">
        <v>0</v>
      </c>
      <c r="T46" s="475">
        <v>0</v>
      </c>
      <c r="U46" s="475">
        <v>0</v>
      </c>
      <c r="V46" s="475">
        <v>0</v>
      </c>
      <c r="W46" s="475">
        <v>0</v>
      </c>
      <c r="X46" s="475">
        <v>0</v>
      </c>
      <c r="Y46" s="242"/>
    </row>
    <row r="47" spans="1:25" s="236" customFormat="1" ht="13" x14ac:dyDescent="0.2">
      <c r="A47" s="593"/>
      <c r="B47" s="244" t="s">
        <v>46</v>
      </c>
      <c r="C47" s="476">
        <v>2</v>
      </c>
      <c r="D47" s="476">
        <v>0</v>
      </c>
      <c r="E47" s="476">
        <v>0</v>
      </c>
      <c r="F47" s="476">
        <v>0</v>
      </c>
      <c r="G47" s="476">
        <v>0</v>
      </c>
      <c r="H47" s="476">
        <v>0</v>
      </c>
      <c r="I47" s="476">
        <v>0</v>
      </c>
      <c r="J47" s="476">
        <v>0</v>
      </c>
      <c r="K47" s="476">
        <v>0</v>
      </c>
      <c r="L47" s="476">
        <v>0</v>
      </c>
      <c r="M47" s="476">
        <v>0</v>
      </c>
      <c r="N47" s="476">
        <v>0</v>
      </c>
      <c r="O47" s="476">
        <v>0</v>
      </c>
      <c r="P47" s="476">
        <v>0</v>
      </c>
      <c r="Q47" s="476">
        <v>0</v>
      </c>
      <c r="R47" s="476">
        <v>1</v>
      </c>
      <c r="S47" s="476">
        <v>1</v>
      </c>
      <c r="T47" s="476">
        <v>0</v>
      </c>
      <c r="U47" s="476">
        <v>0</v>
      </c>
      <c r="V47" s="476">
        <v>0</v>
      </c>
      <c r="W47" s="476">
        <v>0</v>
      </c>
      <c r="X47" s="476">
        <v>0</v>
      </c>
      <c r="Y47" s="245"/>
    </row>
    <row r="48" spans="1:25" s="236" customFormat="1" ht="13" x14ac:dyDescent="0.2">
      <c r="A48" s="591" t="s">
        <v>88</v>
      </c>
      <c r="B48" s="241" t="s">
        <v>2</v>
      </c>
      <c r="C48" s="474">
        <v>6</v>
      </c>
      <c r="D48" s="474">
        <v>0</v>
      </c>
      <c r="E48" s="474">
        <v>0</v>
      </c>
      <c r="F48" s="474">
        <v>0</v>
      </c>
      <c r="G48" s="474">
        <v>0</v>
      </c>
      <c r="H48" s="474">
        <v>0</v>
      </c>
      <c r="I48" s="474">
        <v>0</v>
      </c>
      <c r="J48" s="474">
        <v>0</v>
      </c>
      <c r="K48" s="474">
        <v>0</v>
      </c>
      <c r="L48" s="474">
        <v>0</v>
      </c>
      <c r="M48" s="474">
        <v>0</v>
      </c>
      <c r="N48" s="474">
        <v>0</v>
      </c>
      <c r="O48" s="474">
        <v>0</v>
      </c>
      <c r="P48" s="474">
        <v>0</v>
      </c>
      <c r="Q48" s="474">
        <v>0</v>
      </c>
      <c r="R48" s="474">
        <v>2</v>
      </c>
      <c r="S48" s="474">
        <v>2</v>
      </c>
      <c r="T48" s="474">
        <v>1</v>
      </c>
      <c r="U48" s="474">
        <v>0</v>
      </c>
      <c r="V48" s="474">
        <v>0</v>
      </c>
      <c r="W48" s="474">
        <v>1</v>
      </c>
      <c r="X48" s="474">
        <v>0</v>
      </c>
      <c r="Y48" s="162"/>
    </row>
    <row r="49" spans="1:25" s="236" customFormat="1" ht="13" x14ac:dyDescent="0.2">
      <c r="A49" s="592"/>
      <c r="B49" s="243" t="s">
        <v>45</v>
      </c>
      <c r="C49" s="475">
        <v>4</v>
      </c>
      <c r="D49" s="475">
        <v>0</v>
      </c>
      <c r="E49" s="475">
        <v>0</v>
      </c>
      <c r="F49" s="475">
        <v>0</v>
      </c>
      <c r="G49" s="475">
        <v>0</v>
      </c>
      <c r="H49" s="475">
        <v>0</v>
      </c>
      <c r="I49" s="475">
        <v>0</v>
      </c>
      <c r="J49" s="475">
        <v>0</v>
      </c>
      <c r="K49" s="475">
        <v>0</v>
      </c>
      <c r="L49" s="475">
        <v>0</v>
      </c>
      <c r="M49" s="475">
        <v>0</v>
      </c>
      <c r="N49" s="475">
        <v>0</v>
      </c>
      <c r="O49" s="475">
        <v>0</v>
      </c>
      <c r="P49" s="475">
        <v>0</v>
      </c>
      <c r="Q49" s="475">
        <v>0</v>
      </c>
      <c r="R49" s="475">
        <v>1</v>
      </c>
      <c r="S49" s="475">
        <v>2</v>
      </c>
      <c r="T49" s="475">
        <v>1</v>
      </c>
      <c r="U49" s="475">
        <v>0</v>
      </c>
      <c r="V49" s="475">
        <v>0</v>
      </c>
      <c r="W49" s="475">
        <v>0</v>
      </c>
      <c r="X49" s="475">
        <v>0</v>
      </c>
      <c r="Y49" s="242"/>
    </row>
    <row r="50" spans="1:25" s="236" customFormat="1" ht="13" x14ac:dyDescent="0.2">
      <c r="A50" s="593"/>
      <c r="B50" s="244" t="s">
        <v>46</v>
      </c>
      <c r="C50" s="476">
        <v>2</v>
      </c>
      <c r="D50" s="476">
        <v>0</v>
      </c>
      <c r="E50" s="476">
        <v>0</v>
      </c>
      <c r="F50" s="476">
        <v>0</v>
      </c>
      <c r="G50" s="476">
        <v>0</v>
      </c>
      <c r="H50" s="476">
        <v>0</v>
      </c>
      <c r="I50" s="476">
        <v>0</v>
      </c>
      <c r="J50" s="476">
        <v>0</v>
      </c>
      <c r="K50" s="476">
        <v>0</v>
      </c>
      <c r="L50" s="476">
        <v>0</v>
      </c>
      <c r="M50" s="476">
        <v>0</v>
      </c>
      <c r="N50" s="476">
        <v>0</v>
      </c>
      <c r="O50" s="476">
        <v>0</v>
      </c>
      <c r="P50" s="476">
        <v>0</v>
      </c>
      <c r="Q50" s="476">
        <v>0</v>
      </c>
      <c r="R50" s="476">
        <v>1</v>
      </c>
      <c r="S50" s="476">
        <v>0</v>
      </c>
      <c r="T50" s="476">
        <v>0</v>
      </c>
      <c r="U50" s="476">
        <v>0</v>
      </c>
      <c r="V50" s="476">
        <v>0</v>
      </c>
      <c r="W50" s="476">
        <v>1</v>
      </c>
      <c r="X50" s="476">
        <v>0</v>
      </c>
      <c r="Y50" s="245"/>
    </row>
    <row r="51" spans="1:25" s="236" customFormat="1" ht="13" x14ac:dyDescent="0.2">
      <c r="A51" s="591" t="s">
        <v>89</v>
      </c>
      <c r="B51" s="241" t="s">
        <v>2</v>
      </c>
      <c r="C51" s="474">
        <v>3</v>
      </c>
      <c r="D51" s="474">
        <v>0</v>
      </c>
      <c r="E51" s="474">
        <v>0</v>
      </c>
      <c r="F51" s="474">
        <v>0</v>
      </c>
      <c r="G51" s="474">
        <v>0</v>
      </c>
      <c r="H51" s="474">
        <v>0</v>
      </c>
      <c r="I51" s="474">
        <v>0</v>
      </c>
      <c r="J51" s="474">
        <v>0</v>
      </c>
      <c r="K51" s="474">
        <v>0</v>
      </c>
      <c r="L51" s="474">
        <v>0</v>
      </c>
      <c r="M51" s="474">
        <v>0</v>
      </c>
      <c r="N51" s="474">
        <v>0</v>
      </c>
      <c r="O51" s="474">
        <v>0</v>
      </c>
      <c r="P51" s="474">
        <v>0</v>
      </c>
      <c r="Q51" s="474">
        <v>0</v>
      </c>
      <c r="R51" s="474">
        <v>0</v>
      </c>
      <c r="S51" s="474">
        <v>0</v>
      </c>
      <c r="T51" s="474">
        <v>1</v>
      </c>
      <c r="U51" s="474">
        <v>2</v>
      </c>
      <c r="V51" s="474">
        <v>0</v>
      </c>
      <c r="W51" s="474">
        <v>0</v>
      </c>
      <c r="X51" s="474">
        <v>0</v>
      </c>
      <c r="Y51" s="162"/>
    </row>
    <row r="52" spans="1:25" s="236" customFormat="1" ht="13" x14ac:dyDescent="0.2">
      <c r="A52" s="592"/>
      <c r="B52" s="243" t="s">
        <v>45</v>
      </c>
      <c r="C52" s="475">
        <v>3</v>
      </c>
      <c r="D52" s="475">
        <v>0</v>
      </c>
      <c r="E52" s="475">
        <v>0</v>
      </c>
      <c r="F52" s="475">
        <v>0</v>
      </c>
      <c r="G52" s="475">
        <v>0</v>
      </c>
      <c r="H52" s="475">
        <v>0</v>
      </c>
      <c r="I52" s="475">
        <v>0</v>
      </c>
      <c r="J52" s="475">
        <v>0</v>
      </c>
      <c r="K52" s="475">
        <v>0</v>
      </c>
      <c r="L52" s="475">
        <v>0</v>
      </c>
      <c r="M52" s="475">
        <v>0</v>
      </c>
      <c r="N52" s="475">
        <v>0</v>
      </c>
      <c r="O52" s="475">
        <v>0</v>
      </c>
      <c r="P52" s="475">
        <v>0</v>
      </c>
      <c r="Q52" s="475">
        <v>0</v>
      </c>
      <c r="R52" s="475">
        <v>0</v>
      </c>
      <c r="S52" s="475">
        <v>0</v>
      </c>
      <c r="T52" s="475">
        <v>1</v>
      </c>
      <c r="U52" s="475">
        <v>2</v>
      </c>
      <c r="V52" s="475">
        <v>0</v>
      </c>
      <c r="W52" s="475">
        <v>0</v>
      </c>
      <c r="X52" s="475">
        <v>0</v>
      </c>
      <c r="Y52" s="242"/>
    </row>
    <row r="53" spans="1:25" s="236" customFormat="1" ht="13" x14ac:dyDescent="0.2">
      <c r="A53" s="593"/>
      <c r="B53" s="244" t="s">
        <v>46</v>
      </c>
      <c r="C53" s="476" t="s">
        <v>9</v>
      </c>
      <c r="D53" s="476">
        <v>0</v>
      </c>
      <c r="E53" s="476">
        <v>0</v>
      </c>
      <c r="F53" s="476">
        <v>0</v>
      </c>
      <c r="G53" s="476">
        <v>0</v>
      </c>
      <c r="H53" s="476">
        <v>0</v>
      </c>
      <c r="I53" s="476">
        <v>0</v>
      </c>
      <c r="J53" s="476">
        <v>0</v>
      </c>
      <c r="K53" s="476">
        <v>0</v>
      </c>
      <c r="L53" s="476">
        <v>0</v>
      </c>
      <c r="M53" s="476">
        <v>0</v>
      </c>
      <c r="N53" s="476">
        <v>0</v>
      </c>
      <c r="O53" s="476">
        <v>0</v>
      </c>
      <c r="P53" s="476">
        <v>0</v>
      </c>
      <c r="Q53" s="476">
        <v>0</v>
      </c>
      <c r="R53" s="476">
        <v>0</v>
      </c>
      <c r="S53" s="476">
        <v>0</v>
      </c>
      <c r="T53" s="476">
        <v>0</v>
      </c>
      <c r="U53" s="476">
        <v>0</v>
      </c>
      <c r="V53" s="476">
        <v>0</v>
      </c>
      <c r="W53" s="476">
        <v>0</v>
      </c>
      <c r="X53" s="476">
        <v>0</v>
      </c>
      <c r="Y53" s="245"/>
    </row>
    <row r="54" spans="1:25" s="236" customFormat="1" ht="13" x14ac:dyDescent="0.2">
      <c r="A54" s="591" t="s">
        <v>90</v>
      </c>
      <c r="B54" s="241" t="s">
        <v>2</v>
      </c>
      <c r="C54" s="474">
        <v>2</v>
      </c>
      <c r="D54" s="474">
        <v>0</v>
      </c>
      <c r="E54" s="474">
        <v>0</v>
      </c>
      <c r="F54" s="474">
        <v>0</v>
      </c>
      <c r="G54" s="474">
        <v>0</v>
      </c>
      <c r="H54" s="474">
        <v>0</v>
      </c>
      <c r="I54" s="474">
        <v>0</v>
      </c>
      <c r="J54" s="474">
        <v>0</v>
      </c>
      <c r="K54" s="474">
        <v>0</v>
      </c>
      <c r="L54" s="474">
        <v>0</v>
      </c>
      <c r="M54" s="474">
        <v>0</v>
      </c>
      <c r="N54" s="474">
        <v>0</v>
      </c>
      <c r="O54" s="474">
        <v>0</v>
      </c>
      <c r="P54" s="474">
        <v>0</v>
      </c>
      <c r="Q54" s="474">
        <v>0</v>
      </c>
      <c r="R54" s="474">
        <v>0</v>
      </c>
      <c r="S54" s="474">
        <v>0</v>
      </c>
      <c r="T54" s="474">
        <v>1</v>
      </c>
      <c r="U54" s="474">
        <v>1</v>
      </c>
      <c r="V54" s="474">
        <v>0</v>
      </c>
      <c r="W54" s="474">
        <v>0</v>
      </c>
      <c r="X54" s="474">
        <v>0</v>
      </c>
      <c r="Y54" s="162"/>
    </row>
    <row r="55" spans="1:25" s="236" customFormat="1" ht="13" x14ac:dyDescent="0.2">
      <c r="A55" s="592"/>
      <c r="B55" s="243" t="s">
        <v>45</v>
      </c>
      <c r="C55" s="475">
        <v>2</v>
      </c>
      <c r="D55" s="475">
        <v>0</v>
      </c>
      <c r="E55" s="475">
        <v>0</v>
      </c>
      <c r="F55" s="475">
        <v>0</v>
      </c>
      <c r="G55" s="475">
        <v>0</v>
      </c>
      <c r="H55" s="475">
        <v>0</v>
      </c>
      <c r="I55" s="475">
        <v>0</v>
      </c>
      <c r="J55" s="475">
        <v>0</v>
      </c>
      <c r="K55" s="475">
        <v>0</v>
      </c>
      <c r="L55" s="475">
        <v>0</v>
      </c>
      <c r="M55" s="475">
        <v>0</v>
      </c>
      <c r="N55" s="475">
        <v>0</v>
      </c>
      <c r="O55" s="475">
        <v>0</v>
      </c>
      <c r="P55" s="475">
        <v>0</v>
      </c>
      <c r="Q55" s="475">
        <v>0</v>
      </c>
      <c r="R55" s="475">
        <v>0</v>
      </c>
      <c r="S55" s="475">
        <v>0</v>
      </c>
      <c r="T55" s="475">
        <v>1</v>
      </c>
      <c r="U55" s="475">
        <v>1</v>
      </c>
      <c r="V55" s="475">
        <v>0</v>
      </c>
      <c r="W55" s="475">
        <v>0</v>
      </c>
      <c r="X55" s="475">
        <v>0</v>
      </c>
      <c r="Y55" s="242"/>
    </row>
    <row r="56" spans="1:25" s="236" customFormat="1" ht="13" x14ac:dyDescent="0.2">
      <c r="A56" s="593"/>
      <c r="B56" s="244" t="s">
        <v>46</v>
      </c>
      <c r="C56" s="476" t="s">
        <v>9</v>
      </c>
      <c r="D56" s="476">
        <v>0</v>
      </c>
      <c r="E56" s="476">
        <v>0</v>
      </c>
      <c r="F56" s="476">
        <v>0</v>
      </c>
      <c r="G56" s="476">
        <v>0</v>
      </c>
      <c r="H56" s="476">
        <v>0</v>
      </c>
      <c r="I56" s="476">
        <v>0</v>
      </c>
      <c r="J56" s="476">
        <v>0</v>
      </c>
      <c r="K56" s="476">
        <v>0</v>
      </c>
      <c r="L56" s="476">
        <v>0</v>
      </c>
      <c r="M56" s="476">
        <v>0</v>
      </c>
      <c r="N56" s="476">
        <v>0</v>
      </c>
      <c r="O56" s="476">
        <v>0</v>
      </c>
      <c r="P56" s="476">
        <v>0</v>
      </c>
      <c r="Q56" s="476">
        <v>0</v>
      </c>
      <c r="R56" s="476">
        <v>0</v>
      </c>
      <c r="S56" s="476">
        <v>0</v>
      </c>
      <c r="T56" s="476">
        <v>0</v>
      </c>
      <c r="U56" s="476">
        <v>0</v>
      </c>
      <c r="V56" s="476">
        <v>0</v>
      </c>
      <c r="W56" s="476">
        <v>0</v>
      </c>
      <c r="X56" s="476">
        <v>0</v>
      </c>
      <c r="Y56" s="245"/>
    </row>
    <row r="57" spans="1:25" s="236" customFormat="1" ht="13" x14ac:dyDescent="0.2">
      <c r="A57" s="591" t="s">
        <v>91</v>
      </c>
      <c r="B57" s="241" t="s">
        <v>2</v>
      </c>
      <c r="C57" s="474">
        <v>5</v>
      </c>
      <c r="D57" s="474">
        <v>0</v>
      </c>
      <c r="E57" s="474">
        <v>0</v>
      </c>
      <c r="F57" s="474">
        <v>0</v>
      </c>
      <c r="G57" s="474">
        <v>0</v>
      </c>
      <c r="H57" s="474">
        <v>0</v>
      </c>
      <c r="I57" s="474">
        <v>0</v>
      </c>
      <c r="J57" s="474">
        <v>0</v>
      </c>
      <c r="K57" s="474">
        <v>0</v>
      </c>
      <c r="L57" s="474">
        <v>0</v>
      </c>
      <c r="M57" s="474">
        <v>0</v>
      </c>
      <c r="N57" s="474">
        <v>0</v>
      </c>
      <c r="O57" s="474">
        <v>0</v>
      </c>
      <c r="P57" s="474">
        <v>0</v>
      </c>
      <c r="Q57" s="474">
        <v>1</v>
      </c>
      <c r="R57" s="474">
        <v>1</v>
      </c>
      <c r="S57" s="474">
        <v>1</v>
      </c>
      <c r="T57" s="474">
        <v>1</v>
      </c>
      <c r="U57" s="474">
        <v>0</v>
      </c>
      <c r="V57" s="474">
        <v>0</v>
      </c>
      <c r="W57" s="474">
        <v>1</v>
      </c>
      <c r="X57" s="474">
        <v>0</v>
      </c>
      <c r="Y57" s="162"/>
    </row>
    <row r="58" spans="1:25" s="236" customFormat="1" ht="13" x14ac:dyDescent="0.2">
      <c r="A58" s="592"/>
      <c r="B58" s="243" t="s">
        <v>45</v>
      </c>
      <c r="C58" s="475">
        <v>1</v>
      </c>
      <c r="D58" s="475">
        <v>0</v>
      </c>
      <c r="E58" s="475">
        <v>0</v>
      </c>
      <c r="F58" s="475">
        <v>0</v>
      </c>
      <c r="G58" s="475">
        <v>0</v>
      </c>
      <c r="H58" s="475">
        <v>0</v>
      </c>
      <c r="I58" s="475">
        <v>0</v>
      </c>
      <c r="J58" s="475">
        <v>0</v>
      </c>
      <c r="K58" s="475">
        <v>0</v>
      </c>
      <c r="L58" s="475">
        <v>0</v>
      </c>
      <c r="M58" s="475">
        <v>0</v>
      </c>
      <c r="N58" s="475">
        <v>0</v>
      </c>
      <c r="O58" s="475">
        <v>0</v>
      </c>
      <c r="P58" s="475">
        <v>0</v>
      </c>
      <c r="Q58" s="475">
        <v>1</v>
      </c>
      <c r="R58" s="475">
        <v>0</v>
      </c>
      <c r="S58" s="475">
        <v>0</v>
      </c>
      <c r="T58" s="475">
        <v>0</v>
      </c>
      <c r="U58" s="475">
        <v>0</v>
      </c>
      <c r="V58" s="475">
        <v>0</v>
      </c>
      <c r="W58" s="475">
        <v>0</v>
      </c>
      <c r="X58" s="475">
        <v>0</v>
      </c>
      <c r="Y58" s="242"/>
    </row>
    <row r="59" spans="1:25" s="236" customFormat="1" ht="13" x14ac:dyDescent="0.2">
      <c r="A59" s="593"/>
      <c r="B59" s="244" t="s">
        <v>46</v>
      </c>
      <c r="C59" s="476">
        <v>4</v>
      </c>
      <c r="D59" s="476">
        <v>0</v>
      </c>
      <c r="E59" s="476">
        <v>0</v>
      </c>
      <c r="F59" s="476">
        <v>0</v>
      </c>
      <c r="G59" s="476">
        <v>0</v>
      </c>
      <c r="H59" s="476">
        <v>0</v>
      </c>
      <c r="I59" s="476">
        <v>0</v>
      </c>
      <c r="J59" s="476">
        <v>0</v>
      </c>
      <c r="K59" s="476">
        <v>0</v>
      </c>
      <c r="L59" s="476">
        <v>0</v>
      </c>
      <c r="M59" s="476">
        <v>0</v>
      </c>
      <c r="N59" s="476">
        <v>0</v>
      </c>
      <c r="O59" s="476">
        <v>0</v>
      </c>
      <c r="P59" s="476">
        <v>0</v>
      </c>
      <c r="Q59" s="476">
        <v>0</v>
      </c>
      <c r="R59" s="476">
        <v>1</v>
      </c>
      <c r="S59" s="476">
        <v>1</v>
      </c>
      <c r="T59" s="476">
        <v>1</v>
      </c>
      <c r="U59" s="476">
        <v>0</v>
      </c>
      <c r="V59" s="476">
        <v>0</v>
      </c>
      <c r="W59" s="476">
        <v>1</v>
      </c>
      <c r="X59" s="476">
        <v>0</v>
      </c>
      <c r="Y59" s="245"/>
    </row>
    <row r="60" spans="1:25" s="236" customFormat="1" ht="13" x14ac:dyDescent="0.2">
      <c r="A60" s="591" t="s">
        <v>92</v>
      </c>
      <c r="B60" s="241" t="s">
        <v>2</v>
      </c>
      <c r="C60" s="474">
        <v>1</v>
      </c>
      <c r="D60" s="474">
        <v>0</v>
      </c>
      <c r="E60" s="474">
        <v>0</v>
      </c>
      <c r="F60" s="474">
        <v>0</v>
      </c>
      <c r="G60" s="474">
        <v>0</v>
      </c>
      <c r="H60" s="474">
        <v>0</v>
      </c>
      <c r="I60" s="474">
        <v>0</v>
      </c>
      <c r="J60" s="474">
        <v>0</v>
      </c>
      <c r="K60" s="474">
        <v>0</v>
      </c>
      <c r="L60" s="474">
        <v>0</v>
      </c>
      <c r="M60" s="474">
        <v>0</v>
      </c>
      <c r="N60" s="474">
        <v>0</v>
      </c>
      <c r="O60" s="474">
        <v>0</v>
      </c>
      <c r="P60" s="474">
        <v>0</v>
      </c>
      <c r="Q60" s="474">
        <v>0</v>
      </c>
      <c r="R60" s="474">
        <v>0</v>
      </c>
      <c r="S60" s="474">
        <v>0</v>
      </c>
      <c r="T60" s="474">
        <v>0</v>
      </c>
      <c r="U60" s="474">
        <v>1</v>
      </c>
      <c r="V60" s="474">
        <v>0</v>
      </c>
      <c r="W60" s="474">
        <v>0</v>
      </c>
      <c r="X60" s="474">
        <v>0</v>
      </c>
      <c r="Y60" s="162"/>
    </row>
    <row r="61" spans="1:25" s="236" customFormat="1" ht="13" x14ac:dyDescent="0.2">
      <c r="A61" s="592"/>
      <c r="B61" s="243" t="s">
        <v>45</v>
      </c>
      <c r="C61" s="475">
        <v>1</v>
      </c>
      <c r="D61" s="475">
        <v>0</v>
      </c>
      <c r="E61" s="475">
        <v>0</v>
      </c>
      <c r="F61" s="475">
        <v>0</v>
      </c>
      <c r="G61" s="475">
        <v>0</v>
      </c>
      <c r="H61" s="475">
        <v>0</v>
      </c>
      <c r="I61" s="475">
        <v>0</v>
      </c>
      <c r="J61" s="475">
        <v>0</v>
      </c>
      <c r="K61" s="475">
        <v>0</v>
      </c>
      <c r="L61" s="475">
        <v>0</v>
      </c>
      <c r="M61" s="475">
        <v>0</v>
      </c>
      <c r="N61" s="475">
        <v>0</v>
      </c>
      <c r="O61" s="475">
        <v>0</v>
      </c>
      <c r="P61" s="475">
        <v>0</v>
      </c>
      <c r="Q61" s="475">
        <v>0</v>
      </c>
      <c r="R61" s="475">
        <v>0</v>
      </c>
      <c r="S61" s="475">
        <v>0</v>
      </c>
      <c r="T61" s="475">
        <v>0</v>
      </c>
      <c r="U61" s="475">
        <v>1</v>
      </c>
      <c r="V61" s="475">
        <v>0</v>
      </c>
      <c r="W61" s="475">
        <v>0</v>
      </c>
      <c r="X61" s="475">
        <v>0</v>
      </c>
      <c r="Y61" s="242"/>
    </row>
    <row r="62" spans="1:25" s="236" customFormat="1" ht="13" x14ac:dyDescent="0.2">
      <c r="A62" s="593"/>
      <c r="B62" s="244" t="s">
        <v>46</v>
      </c>
      <c r="C62" s="476" t="s">
        <v>9</v>
      </c>
      <c r="D62" s="476">
        <v>0</v>
      </c>
      <c r="E62" s="476">
        <v>0</v>
      </c>
      <c r="F62" s="476">
        <v>0</v>
      </c>
      <c r="G62" s="476">
        <v>0</v>
      </c>
      <c r="H62" s="476">
        <v>0</v>
      </c>
      <c r="I62" s="476">
        <v>0</v>
      </c>
      <c r="J62" s="476">
        <v>0</v>
      </c>
      <c r="K62" s="476">
        <v>0</v>
      </c>
      <c r="L62" s="476">
        <v>0</v>
      </c>
      <c r="M62" s="476">
        <v>0</v>
      </c>
      <c r="N62" s="476">
        <v>0</v>
      </c>
      <c r="O62" s="476">
        <v>0</v>
      </c>
      <c r="P62" s="476">
        <v>0</v>
      </c>
      <c r="Q62" s="476">
        <v>0</v>
      </c>
      <c r="R62" s="476">
        <v>0</v>
      </c>
      <c r="S62" s="476">
        <v>0</v>
      </c>
      <c r="T62" s="476">
        <v>0</v>
      </c>
      <c r="U62" s="476">
        <v>0</v>
      </c>
      <c r="V62" s="476">
        <v>0</v>
      </c>
      <c r="W62" s="476">
        <v>0</v>
      </c>
      <c r="X62" s="476">
        <v>0</v>
      </c>
      <c r="Y62" s="245"/>
    </row>
    <row r="63" spans="1:25" s="236" customFormat="1" ht="13" x14ac:dyDescent="0.2">
      <c r="A63" s="591" t="s">
        <v>93</v>
      </c>
      <c r="B63" s="241" t="s">
        <v>2</v>
      </c>
      <c r="C63" s="474" t="s">
        <v>9</v>
      </c>
      <c r="D63" s="474">
        <v>0</v>
      </c>
      <c r="E63" s="474">
        <v>0</v>
      </c>
      <c r="F63" s="474">
        <v>0</v>
      </c>
      <c r="G63" s="474">
        <v>0</v>
      </c>
      <c r="H63" s="474">
        <v>0</v>
      </c>
      <c r="I63" s="474">
        <v>0</v>
      </c>
      <c r="J63" s="474">
        <v>0</v>
      </c>
      <c r="K63" s="474">
        <v>0</v>
      </c>
      <c r="L63" s="474">
        <v>0</v>
      </c>
      <c r="M63" s="474">
        <v>0</v>
      </c>
      <c r="N63" s="474">
        <v>0</v>
      </c>
      <c r="O63" s="474">
        <v>0</v>
      </c>
      <c r="P63" s="474">
        <v>0</v>
      </c>
      <c r="Q63" s="474">
        <v>0</v>
      </c>
      <c r="R63" s="474">
        <v>0</v>
      </c>
      <c r="S63" s="474">
        <v>0</v>
      </c>
      <c r="T63" s="474">
        <v>0</v>
      </c>
      <c r="U63" s="474">
        <v>0</v>
      </c>
      <c r="V63" s="474">
        <v>0</v>
      </c>
      <c r="W63" s="474">
        <v>0</v>
      </c>
      <c r="X63" s="474">
        <v>0</v>
      </c>
      <c r="Y63" s="162"/>
    </row>
    <row r="64" spans="1:25" s="236" customFormat="1" ht="13" x14ac:dyDescent="0.2">
      <c r="A64" s="592"/>
      <c r="B64" s="243" t="s">
        <v>45</v>
      </c>
      <c r="C64" s="475" t="s">
        <v>9</v>
      </c>
      <c r="D64" s="475">
        <v>0</v>
      </c>
      <c r="E64" s="475">
        <v>0</v>
      </c>
      <c r="F64" s="475">
        <v>0</v>
      </c>
      <c r="G64" s="475">
        <v>0</v>
      </c>
      <c r="H64" s="475">
        <v>0</v>
      </c>
      <c r="I64" s="475">
        <v>0</v>
      </c>
      <c r="J64" s="475">
        <v>0</v>
      </c>
      <c r="K64" s="475">
        <v>0</v>
      </c>
      <c r="L64" s="475">
        <v>0</v>
      </c>
      <c r="M64" s="475">
        <v>0</v>
      </c>
      <c r="N64" s="475">
        <v>0</v>
      </c>
      <c r="O64" s="475">
        <v>0</v>
      </c>
      <c r="P64" s="475">
        <v>0</v>
      </c>
      <c r="Q64" s="475">
        <v>0</v>
      </c>
      <c r="R64" s="475">
        <v>0</v>
      </c>
      <c r="S64" s="475">
        <v>0</v>
      </c>
      <c r="T64" s="475">
        <v>0</v>
      </c>
      <c r="U64" s="475">
        <v>0</v>
      </c>
      <c r="V64" s="475">
        <v>0</v>
      </c>
      <c r="W64" s="475">
        <v>0</v>
      </c>
      <c r="X64" s="475">
        <v>0</v>
      </c>
      <c r="Y64" s="242"/>
    </row>
    <row r="65" spans="1:25" s="236" customFormat="1" ht="13" x14ac:dyDescent="0.2">
      <c r="A65" s="593"/>
      <c r="B65" s="244" t="s">
        <v>46</v>
      </c>
      <c r="C65" s="476" t="s">
        <v>9</v>
      </c>
      <c r="D65" s="476">
        <v>0</v>
      </c>
      <c r="E65" s="476">
        <v>0</v>
      </c>
      <c r="F65" s="476">
        <v>0</v>
      </c>
      <c r="G65" s="476">
        <v>0</v>
      </c>
      <c r="H65" s="476">
        <v>0</v>
      </c>
      <c r="I65" s="476">
        <v>0</v>
      </c>
      <c r="J65" s="476">
        <v>0</v>
      </c>
      <c r="K65" s="476">
        <v>0</v>
      </c>
      <c r="L65" s="476">
        <v>0</v>
      </c>
      <c r="M65" s="476">
        <v>0</v>
      </c>
      <c r="N65" s="476">
        <v>0</v>
      </c>
      <c r="O65" s="476">
        <v>0</v>
      </c>
      <c r="P65" s="476">
        <v>0</v>
      </c>
      <c r="Q65" s="476">
        <v>0</v>
      </c>
      <c r="R65" s="476">
        <v>0</v>
      </c>
      <c r="S65" s="476">
        <v>0</v>
      </c>
      <c r="T65" s="476">
        <v>0</v>
      </c>
      <c r="U65" s="476">
        <v>0</v>
      </c>
      <c r="V65" s="476">
        <v>0</v>
      </c>
      <c r="W65" s="476">
        <v>0</v>
      </c>
      <c r="X65" s="476">
        <v>0</v>
      </c>
      <c r="Y65" s="245"/>
    </row>
    <row r="66" spans="1:25" s="236" customFormat="1" ht="13" x14ac:dyDescent="0.2">
      <c r="A66" s="591" t="s">
        <v>94</v>
      </c>
      <c r="B66" s="241" t="s">
        <v>2</v>
      </c>
      <c r="C66" s="474">
        <v>2</v>
      </c>
      <c r="D66" s="474">
        <v>0</v>
      </c>
      <c r="E66" s="474">
        <v>0</v>
      </c>
      <c r="F66" s="474">
        <v>0</v>
      </c>
      <c r="G66" s="474">
        <v>0</v>
      </c>
      <c r="H66" s="474">
        <v>0</v>
      </c>
      <c r="I66" s="474">
        <v>0</v>
      </c>
      <c r="J66" s="474">
        <v>0</v>
      </c>
      <c r="K66" s="474">
        <v>0</v>
      </c>
      <c r="L66" s="474">
        <v>0</v>
      </c>
      <c r="M66" s="474">
        <v>0</v>
      </c>
      <c r="N66" s="474">
        <v>0</v>
      </c>
      <c r="O66" s="474">
        <v>0</v>
      </c>
      <c r="P66" s="474">
        <v>0</v>
      </c>
      <c r="Q66" s="474">
        <v>0</v>
      </c>
      <c r="R66" s="474">
        <v>0</v>
      </c>
      <c r="S66" s="474">
        <v>1</v>
      </c>
      <c r="T66" s="474">
        <v>0</v>
      </c>
      <c r="U66" s="474">
        <v>0</v>
      </c>
      <c r="V66" s="474">
        <v>0</v>
      </c>
      <c r="W66" s="474">
        <v>1</v>
      </c>
      <c r="X66" s="474">
        <v>0</v>
      </c>
      <c r="Y66" s="162"/>
    </row>
    <row r="67" spans="1:25" s="236" customFormat="1" ht="13" x14ac:dyDescent="0.2">
      <c r="A67" s="592"/>
      <c r="B67" s="243" t="s">
        <v>45</v>
      </c>
      <c r="C67" s="475" t="s">
        <v>9</v>
      </c>
      <c r="D67" s="475">
        <v>0</v>
      </c>
      <c r="E67" s="475">
        <v>0</v>
      </c>
      <c r="F67" s="475">
        <v>0</v>
      </c>
      <c r="G67" s="475">
        <v>0</v>
      </c>
      <c r="H67" s="475">
        <v>0</v>
      </c>
      <c r="I67" s="475">
        <v>0</v>
      </c>
      <c r="J67" s="475">
        <v>0</v>
      </c>
      <c r="K67" s="475">
        <v>0</v>
      </c>
      <c r="L67" s="475">
        <v>0</v>
      </c>
      <c r="M67" s="475">
        <v>0</v>
      </c>
      <c r="N67" s="475">
        <v>0</v>
      </c>
      <c r="O67" s="475">
        <v>0</v>
      </c>
      <c r="P67" s="475">
        <v>0</v>
      </c>
      <c r="Q67" s="475">
        <v>0</v>
      </c>
      <c r="R67" s="475">
        <v>0</v>
      </c>
      <c r="S67" s="475">
        <v>0</v>
      </c>
      <c r="T67" s="475">
        <v>0</v>
      </c>
      <c r="U67" s="475">
        <v>0</v>
      </c>
      <c r="V67" s="475">
        <v>0</v>
      </c>
      <c r="W67" s="475">
        <v>0</v>
      </c>
      <c r="X67" s="475">
        <v>0</v>
      </c>
      <c r="Y67" s="242"/>
    </row>
    <row r="68" spans="1:25" s="236" customFormat="1" ht="13" x14ac:dyDescent="0.2">
      <c r="A68" s="593"/>
      <c r="B68" s="244" t="s">
        <v>46</v>
      </c>
      <c r="C68" s="476">
        <v>2</v>
      </c>
      <c r="D68" s="476">
        <v>0</v>
      </c>
      <c r="E68" s="476">
        <v>0</v>
      </c>
      <c r="F68" s="476">
        <v>0</v>
      </c>
      <c r="G68" s="476">
        <v>0</v>
      </c>
      <c r="H68" s="476">
        <v>0</v>
      </c>
      <c r="I68" s="476">
        <v>0</v>
      </c>
      <c r="J68" s="476">
        <v>0</v>
      </c>
      <c r="K68" s="476">
        <v>0</v>
      </c>
      <c r="L68" s="476">
        <v>0</v>
      </c>
      <c r="M68" s="476">
        <v>0</v>
      </c>
      <c r="N68" s="476">
        <v>0</v>
      </c>
      <c r="O68" s="476">
        <v>0</v>
      </c>
      <c r="P68" s="476">
        <v>0</v>
      </c>
      <c r="Q68" s="476">
        <v>0</v>
      </c>
      <c r="R68" s="476">
        <v>0</v>
      </c>
      <c r="S68" s="476">
        <v>1</v>
      </c>
      <c r="T68" s="476">
        <v>0</v>
      </c>
      <c r="U68" s="476">
        <v>0</v>
      </c>
      <c r="V68" s="476">
        <v>0</v>
      </c>
      <c r="W68" s="476">
        <v>1</v>
      </c>
      <c r="X68" s="476">
        <v>0</v>
      </c>
      <c r="Y68" s="245"/>
    </row>
    <row r="69" spans="1:25" s="236" customFormat="1" ht="13" x14ac:dyDescent="0.2">
      <c r="A69" s="251" t="s">
        <v>95</v>
      </c>
      <c r="B69" s="252"/>
      <c r="C69" s="237"/>
      <c r="D69" s="237"/>
      <c r="E69" s="237"/>
      <c r="F69" s="237"/>
      <c r="G69" s="237"/>
      <c r="H69" s="237"/>
      <c r="I69" s="237"/>
      <c r="J69" s="237"/>
      <c r="K69" s="237"/>
      <c r="L69" s="237"/>
      <c r="M69" s="237"/>
      <c r="N69" s="237"/>
      <c r="O69" s="237"/>
      <c r="P69" s="237"/>
      <c r="Q69" s="237"/>
      <c r="R69" s="237"/>
      <c r="S69" s="237"/>
      <c r="T69" s="237"/>
      <c r="U69" s="237"/>
      <c r="V69" s="237"/>
      <c r="W69" s="237"/>
      <c r="X69" s="237"/>
      <c r="Y69" s="237"/>
    </row>
    <row r="70" spans="1:25" s="236" customFormat="1" ht="10.5" customHeight="1" x14ac:dyDescent="0.2">
      <c r="A70" s="234"/>
      <c r="B70" s="235"/>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6:A68"/>
    <mergeCell ref="A48:A50"/>
    <mergeCell ref="A51:A53"/>
    <mergeCell ref="A54:A56"/>
    <mergeCell ref="A57:A59"/>
    <mergeCell ref="A60:A62"/>
    <mergeCell ref="A63:A65"/>
  </mergeCells>
  <phoneticPr fontId="7"/>
  <pageMargins left="0.39370078740157483" right="0.39370078740157483" top="0.59055118110236227" bottom="0.31496062992125984" header="0.31496062992125984" footer="0.31496062992125984"/>
  <pageSetup paperSize="9" scale="6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69"/>
  <sheetViews>
    <sheetView showGridLines="0" view="pageBreakPreview" zoomScaleNormal="100" zoomScaleSheetLayoutView="100" workbookViewId="0">
      <pane xSplit="2" ySplit="2" topLeftCell="G60" activePane="bottomRight" state="frozen"/>
      <selection pane="topRight"/>
      <selection pane="bottomLeft"/>
      <selection pane="bottomRight" activeCell="Z12" sqref="Z12:Z70"/>
    </sheetView>
  </sheetViews>
  <sheetFormatPr defaultColWidth="9" defaultRowHeight="10.5" customHeight="1" x14ac:dyDescent="0.2"/>
  <cols>
    <col min="1" max="1" width="8.08984375" style="94" customWidth="1"/>
    <col min="2" max="2" width="6.36328125" style="95" customWidth="1"/>
    <col min="3" max="3" width="7.453125" style="96" bestFit="1" customWidth="1"/>
    <col min="4" max="5" width="5.453125" style="96" bestFit="1" customWidth="1"/>
    <col min="6" max="22" width="7.453125" style="96" bestFit="1" customWidth="1"/>
    <col min="23" max="24" width="6.453125" style="96" bestFit="1" customWidth="1"/>
    <col min="25" max="25" width="5.6328125" style="96" customWidth="1"/>
    <col min="26" max="16384" width="9" style="96"/>
  </cols>
  <sheetData>
    <row r="1" spans="1:25" s="90" customFormat="1" ht="13" x14ac:dyDescent="0.2">
      <c r="A1" s="88" t="s">
        <v>268</v>
      </c>
      <c r="B1" s="89"/>
      <c r="Y1" s="30" t="s">
        <v>330</v>
      </c>
    </row>
    <row r="2" spans="1:25" s="91" customFormat="1" ht="13" x14ac:dyDescent="0.2">
      <c r="A2" s="134"/>
      <c r="B2" s="135"/>
      <c r="C2" s="136" t="s">
        <v>299</v>
      </c>
      <c r="D2" s="136" t="s">
        <v>201</v>
      </c>
      <c r="E2" s="136" t="s">
        <v>130</v>
      </c>
      <c r="F2" s="136" t="s">
        <v>131</v>
      </c>
      <c r="G2" s="136" t="s">
        <v>132</v>
      </c>
      <c r="H2" s="136" t="s">
        <v>133</v>
      </c>
      <c r="I2" s="136" t="s">
        <v>134</v>
      </c>
      <c r="J2" s="136" t="s">
        <v>135</v>
      </c>
      <c r="K2" s="136" t="s">
        <v>136</v>
      </c>
      <c r="L2" s="136" t="s">
        <v>137</v>
      </c>
      <c r="M2" s="136" t="s">
        <v>138</v>
      </c>
      <c r="N2" s="136" t="s">
        <v>139</v>
      </c>
      <c r="O2" s="136" t="s">
        <v>140</v>
      </c>
      <c r="P2" s="136" t="s">
        <v>141</v>
      </c>
      <c r="Q2" s="136" t="s">
        <v>142</v>
      </c>
      <c r="R2" s="136" t="s">
        <v>143</v>
      </c>
      <c r="S2" s="136" t="s">
        <v>144</v>
      </c>
      <c r="T2" s="136" t="s">
        <v>145</v>
      </c>
      <c r="U2" s="136" t="s">
        <v>146</v>
      </c>
      <c r="V2" s="136" t="s">
        <v>147</v>
      </c>
      <c r="W2" s="136" t="s">
        <v>148</v>
      </c>
      <c r="X2" s="136" t="s">
        <v>149</v>
      </c>
      <c r="Y2" s="136" t="s">
        <v>44</v>
      </c>
    </row>
    <row r="3" spans="1:25" s="90" customFormat="1" ht="13" x14ac:dyDescent="0.2">
      <c r="A3" s="566" t="s">
        <v>199</v>
      </c>
      <c r="B3" s="370" t="s">
        <v>2</v>
      </c>
      <c r="C3" s="339">
        <v>35799</v>
      </c>
      <c r="D3" s="371">
        <v>2</v>
      </c>
      <c r="E3" s="371" t="s">
        <v>9</v>
      </c>
      <c r="F3" s="371" t="s">
        <v>9</v>
      </c>
      <c r="G3" s="371">
        <v>2</v>
      </c>
      <c r="H3" s="371">
        <v>10</v>
      </c>
      <c r="I3" s="371">
        <v>13</v>
      </c>
      <c r="J3" s="371">
        <v>28</v>
      </c>
      <c r="K3" s="371">
        <v>84</v>
      </c>
      <c r="L3" s="371">
        <v>201</v>
      </c>
      <c r="M3" s="339">
        <v>483</v>
      </c>
      <c r="N3" s="339">
        <v>749</v>
      </c>
      <c r="O3" s="371">
        <v>1044</v>
      </c>
      <c r="P3" s="371">
        <v>1508</v>
      </c>
      <c r="Q3" s="371">
        <v>2568</v>
      </c>
      <c r="R3" s="371">
        <v>3801</v>
      </c>
      <c r="S3" s="371">
        <v>5102</v>
      </c>
      <c r="T3" s="371">
        <v>6322</v>
      </c>
      <c r="U3" s="371">
        <v>6933</v>
      </c>
      <c r="V3" s="371">
        <v>4848</v>
      </c>
      <c r="W3" s="371">
        <v>1741</v>
      </c>
      <c r="X3" s="371">
        <v>342</v>
      </c>
      <c r="Y3" s="371">
        <v>18</v>
      </c>
    </row>
    <row r="4" spans="1:25" s="90" customFormat="1" ht="13" x14ac:dyDescent="0.2">
      <c r="A4" s="567"/>
      <c r="B4" s="372" t="s">
        <v>45</v>
      </c>
      <c r="C4" s="341">
        <v>21441</v>
      </c>
      <c r="D4" s="341">
        <v>2</v>
      </c>
      <c r="E4" s="341" t="s">
        <v>9</v>
      </c>
      <c r="F4" s="341" t="s">
        <v>9</v>
      </c>
      <c r="G4" s="341">
        <v>1</v>
      </c>
      <c r="H4" s="341">
        <v>8</v>
      </c>
      <c r="I4" s="341">
        <v>10</v>
      </c>
      <c r="J4" s="341">
        <v>20</v>
      </c>
      <c r="K4" s="341">
        <v>68</v>
      </c>
      <c r="L4" s="341">
        <v>162</v>
      </c>
      <c r="M4" s="341">
        <v>387</v>
      </c>
      <c r="N4" s="341">
        <v>618</v>
      </c>
      <c r="O4" s="341">
        <v>865</v>
      </c>
      <c r="P4" s="341">
        <v>1257</v>
      </c>
      <c r="Q4" s="341">
        <v>2041</v>
      </c>
      <c r="R4" s="341">
        <v>2846</v>
      </c>
      <c r="S4" s="341">
        <v>3379</v>
      </c>
      <c r="T4" s="341">
        <v>3732</v>
      </c>
      <c r="U4" s="341">
        <v>3499</v>
      </c>
      <c r="V4" s="341">
        <v>1987</v>
      </c>
      <c r="W4" s="341">
        <v>490</v>
      </c>
      <c r="X4" s="341">
        <v>56</v>
      </c>
      <c r="Y4" s="341">
        <v>13</v>
      </c>
    </row>
    <row r="5" spans="1:25" s="90" customFormat="1" ht="13" x14ac:dyDescent="0.2">
      <c r="A5" s="568"/>
      <c r="B5" s="373" t="s">
        <v>46</v>
      </c>
      <c r="C5" s="352">
        <v>14358</v>
      </c>
      <c r="D5" s="352" t="s">
        <v>9</v>
      </c>
      <c r="E5" s="352" t="s">
        <v>9</v>
      </c>
      <c r="F5" s="352" t="s">
        <v>9</v>
      </c>
      <c r="G5" s="352">
        <v>1</v>
      </c>
      <c r="H5" s="352">
        <v>2</v>
      </c>
      <c r="I5" s="352">
        <v>3</v>
      </c>
      <c r="J5" s="352">
        <v>8</v>
      </c>
      <c r="K5" s="352">
        <v>16</v>
      </c>
      <c r="L5" s="352">
        <v>39</v>
      </c>
      <c r="M5" s="352">
        <v>96</v>
      </c>
      <c r="N5" s="352">
        <v>131</v>
      </c>
      <c r="O5" s="352">
        <v>179</v>
      </c>
      <c r="P5" s="352">
        <v>251</v>
      </c>
      <c r="Q5" s="352">
        <v>527</v>
      </c>
      <c r="R5" s="352">
        <v>955</v>
      </c>
      <c r="S5" s="352">
        <v>1723</v>
      </c>
      <c r="T5" s="352">
        <v>2590</v>
      </c>
      <c r="U5" s="352">
        <v>3434</v>
      </c>
      <c r="V5" s="352">
        <v>2861</v>
      </c>
      <c r="W5" s="352">
        <v>1251</v>
      </c>
      <c r="X5" s="352">
        <v>286</v>
      </c>
      <c r="Y5" s="352">
        <v>5</v>
      </c>
    </row>
    <row r="6" spans="1:25" s="90" customFormat="1" ht="13" x14ac:dyDescent="0.2">
      <c r="A6" s="569" t="s">
        <v>7</v>
      </c>
      <c r="B6" s="396" t="s">
        <v>2</v>
      </c>
      <c r="C6" s="391">
        <v>1304</v>
      </c>
      <c r="D6" s="391" t="s">
        <v>9</v>
      </c>
      <c r="E6" s="391" t="s">
        <v>9</v>
      </c>
      <c r="F6" s="391" t="s">
        <v>9</v>
      </c>
      <c r="G6" s="391" t="s">
        <v>9</v>
      </c>
      <c r="H6" s="391" t="s">
        <v>9</v>
      </c>
      <c r="I6" s="391" t="s">
        <v>9</v>
      </c>
      <c r="J6" s="391" t="s">
        <v>9</v>
      </c>
      <c r="K6" s="391">
        <v>5</v>
      </c>
      <c r="L6" s="391">
        <v>8</v>
      </c>
      <c r="M6" s="391">
        <v>13</v>
      </c>
      <c r="N6" s="391">
        <v>24</v>
      </c>
      <c r="O6" s="391">
        <v>29</v>
      </c>
      <c r="P6" s="391">
        <v>46</v>
      </c>
      <c r="Q6" s="391">
        <v>96</v>
      </c>
      <c r="R6" s="391">
        <v>115</v>
      </c>
      <c r="S6" s="391">
        <v>189</v>
      </c>
      <c r="T6" s="391">
        <v>206</v>
      </c>
      <c r="U6" s="391">
        <v>275</v>
      </c>
      <c r="V6" s="391">
        <v>192</v>
      </c>
      <c r="W6" s="391">
        <v>83</v>
      </c>
      <c r="X6" s="391">
        <v>23</v>
      </c>
      <c r="Y6" s="391" t="s">
        <v>9</v>
      </c>
    </row>
    <row r="7" spans="1:25" s="90" customFormat="1" ht="13" x14ac:dyDescent="0.2">
      <c r="A7" s="570"/>
      <c r="B7" s="398" t="s">
        <v>45</v>
      </c>
      <c r="C7" s="393">
        <v>753</v>
      </c>
      <c r="D7" s="393" t="s">
        <v>9</v>
      </c>
      <c r="E7" s="393" t="s">
        <v>9</v>
      </c>
      <c r="F7" s="393" t="s">
        <v>9</v>
      </c>
      <c r="G7" s="393" t="s">
        <v>9</v>
      </c>
      <c r="H7" s="393" t="s">
        <v>9</v>
      </c>
      <c r="I7" s="393" t="s">
        <v>9</v>
      </c>
      <c r="J7" s="393" t="s">
        <v>9</v>
      </c>
      <c r="K7" s="393">
        <v>4</v>
      </c>
      <c r="L7" s="393">
        <v>5</v>
      </c>
      <c r="M7" s="393">
        <v>7</v>
      </c>
      <c r="N7" s="393">
        <v>17</v>
      </c>
      <c r="O7" s="393">
        <v>25</v>
      </c>
      <c r="P7" s="393">
        <v>35</v>
      </c>
      <c r="Q7" s="393">
        <v>76</v>
      </c>
      <c r="R7" s="393">
        <v>83</v>
      </c>
      <c r="S7" s="393">
        <v>117</v>
      </c>
      <c r="T7" s="393">
        <v>127</v>
      </c>
      <c r="U7" s="393">
        <v>147</v>
      </c>
      <c r="V7" s="393">
        <v>91</v>
      </c>
      <c r="W7" s="393">
        <v>18</v>
      </c>
      <c r="X7" s="393">
        <v>1</v>
      </c>
      <c r="Y7" s="393" t="s">
        <v>9</v>
      </c>
    </row>
    <row r="8" spans="1:25" s="90" customFormat="1" ht="13" x14ac:dyDescent="0.2">
      <c r="A8" s="571"/>
      <c r="B8" s="400" t="s">
        <v>46</v>
      </c>
      <c r="C8" s="395">
        <v>551</v>
      </c>
      <c r="D8" s="395" t="s">
        <v>9</v>
      </c>
      <c r="E8" s="395" t="s">
        <v>9</v>
      </c>
      <c r="F8" s="395" t="s">
        <v>9</v>
      </c>
      <c r="G8" s="395" t="s">
        <v>9</v>
      </c>
      <c r="H8" s="395" t="s">
        <v>9</v>
      </c>
      <c r="I8" s="395" t="s">
        <v>9</v>
      </c>
      <c r="J8" s="395" t="s">
        <v>9</v>
      </c>
      <c r="K8" s="395">
        <v>1</v>
      </c>
      <c r="L8" s="395">
        <v>3</v>
      </c>
      <c r="M8" s="395">
        <v>6</v>
      </c>
      <c r="N8" s="395">
        <v>7</v>
      </c>
      <c r="O8" s="395">
        <v>4</v>
      </c>
      <c r="P8" s="395">
        <v>11</v>
      </c>
      <c r="Q8" s="395">
        <v>20</v>
      </c>
      <c r="R8" s="395">
        <v>32</v>
      </c>
      <c r="S8" s="395">
        <v>72</v>
      </c>
      <c r="T8" s="395">
        <v>79</v>
      </c>
      <c r="U8" s="395">
        <v>128</v>
      </c>
      <c r="V8" s="395">
        <v>101</v>
      </c>
      <c r="W8" s="395">
        <v>65</v>
      </c>
      <c r="X8" s="395">
        <v>22</v>
      </c>
      <c r="Y8" s="395" t="s">
        <v>9</v>
      </c>
    </row>
    <row r="9" spans="1:25" s="90" customFormat="1" ht="13.5" customHeight="1" x14ac:dyDescent="0.2">
      <c r="A9" s="535" t="s">
        <v>150</v>
      </c>
      <c r="B9" s="57" t="s">
        <v>2</v>
      </c>
      <c r="C9" s="328">
        <v>63</v>
      </c>
      <c r="D9" s="28" t="str">
        <f t="shared" ref="D9:Y9" si="0">IF(SUM(D10:D11)=0,"-",SUM(D10:D11))</f>
        <v>-</v>
      </c>
      <c r="E9" s="28" t="str">
        <f t="shared" si="0"/>
        <v>-</v>
      </c>
      <c r="F9" s="28" t="str">
        <f t="shared" si="0"/>
        <v>-</v>
      </c>
      <c r="G9" s="28" t="str">
        <f t="shared" si="0"/>
        <v>-</v>
      </c>
      <c r="H9" s="28" t="str">
        <f t="shared" si="0"/>
        <v>-</v>
      </c>
      <c r="I9" s="28" t="str">
        <f t="shared" si="0"/>
        <v>-</v>
      </c>
      <c r="J9" s="28" t="str">
        <f t="shared" si="0"/>
        <v>-</v>
      </c>
      <c r="K9" s="28" t="str">
        <f t="shared" si="0"/>
        <v>-</v>
      </c>
      <c r="L9" s="28" t="str">
        <f t="shared" si="0"/>
        <v>-</v>
      </c>
      <c r="M9" s="28" t="str">
        <f t="shared" si="0"/>
        <v>-</v>
      </c>
      <c r="N9" s="28">
        <f t="shared" si="0"/>
        <v>2</v>
      </c>
      <c r="O9" s="28" t="str">
        <f t="shared" si="0"/>
        <v>-</v>
      </c>
      <c r="P9" s="28">
        <f t="shared" si="0"/>
        <v>2</v>
      </c>
      <c r="Q9" s="28">
        <f t="shared" si="0"/>
        <v>6</v>
      </c>
      <c r="R9" s="28">
        <f t="shared" si="0"/>
        <v>9</v>
      </c>
      <c r="S9" s="28">
        <f t="shared" si="0"/>
        <v>6</v>
      </c>
      <c r="T9" s="28">
        <f t="shared" si="0"/>
        <v>6</v>
      </c>
      <c r="U9" s="28">
        <f t="shared" si="0"/>
        <v>14</v>
      </c>
      <c r="V9" s="28">
        <f t="shared" si="0"/>
        <v>13</v>
      </c>
      <c r="W9" s="28">
        <f t="shared" si="0"/>
        <v>5</v>
      </c>
      <c r="X9" s="28" t="str">
        <f t="shared" si="0"/>
        <v>-</v>
      </c>
      <c r="Y9" s="28" t="str">
        <f t="shared" si="0"/>
        <v>-</v>
      </c>
    </row>
    <row r="10" spans="1:25" s="90" customFormat="1" ht="13" x14ac:dyDescent="0.2">
      <c r="A10" s="536"/>
      <c r="B10" s="270" t="s">
        <v>45</v>
      </c>
      <c r="C10" s="328">
        <v>35</v>
      </c>
      <c r="D10" s="267" t="str">
        <f t="shared" ref="D10:Y11" si="1">IF(SUM(D13,D16,D19,D22,D25,D28,D31,D34,D37,D40,D43,D46,D49,D52,D55,D58,D61,D64,D67)=0,"-",SUM(D13,D16,D19,D22,D25,D28,D31,D34,D37,D40,D43,D46,D49,D52,D55,D58,D61,D64,D67))</f>
        <v>-</v>
      </c>
      <c r="E10" s="267" t="str">
        <f t="shared" si="1"/>
        <v>-</v>
      </c>
      <c r="F10" s="267" t="str">
        <f t="shared" si="1"/>
        <v>-</v>
      </c>
      <c r="G10" s="267" t="str">
        <f t="shared" si="1"/>
        <v>-</v>
      </c>
      <c r="H10" s="267" t="str">
        <f t="shared" si="1"/>
        <v>-</v>
      </c>
      <c r="I10" s="267" t="str">
        <f t="shared" si="1"/>
        <v>-</v>
      </c>
      <c r="J10" s="267" t="str">
        <f t="shared" si="1"/>
        <v>-</v>
      </c>
      <c r="K10" s="267" t="str">
        <f t="shared" si="1"/>
        <v>-</v>
      </c>
      <c r="L10" s="267" t="str">
        <f t="shared" si="1"/>
        <v>-</v>
      </c>
      <c r="M10" s="267" t="str">
        <f t="shared" si="1"/>
        <v>-</v>
      </c>
      <c r="N10" s="267">
        <f t="shared" si="1"/>
        <v>2</v>
      </c>
      <c r="O10" s="267" t="str">
        <f t="shared" si="1"/>
        <v>-</v>
      </c>
      <c r="P10" s="267">
        <f t="shared" si="1"/>
        <v>2</v>
      </c>
      <c r="Q10" s="267">
        <f t="shared" si="1"/>
        <v>3</v>
      </c>
      <c r="R10" s="267">
        <f t="shared" si="1"/>
        <v>5</v>
      </c>
      <c r="S10" s="267">
        <f t="shared" si="1"/>
        <v>3</v>
      </c>
      <c r="T10" s="267">
        <f t="shared" si="1"/>
        <v>5</v>
      </c>
      <c r="U10" s="267">
        <f t="shared" si="1"/>
        <v>7</v>
      </c>
      <c r="V10" s="267">
        <f t="shared" si="1"/>
        <v>6</v>
      </c>
      <c r="W10" s="267">
        <f t="shared" si="1"/>
        <v>2</v>
      </c>
      <c r="X10" s="267" t="str">
        <f t="shared" si="1"/>
        <v>-</v>
      </c>
      <c r="Y10" s="267" t="str">
        <f t="shared" si="1"/>
        <v>-</v>
      </c>
    </row>
    <row r="11" spans="1:25" s="90" customFormat="1" ht="13" x14ac:dyDescent="0.2">
      <c r="A11" s="537"/>
      <c r="B11" s="272" t="s">
        <v>46</v>
      </c>
      <c r="C11" s="328">
        <v>28</v>
      </c>
      <c r="D11" s="269" t="str">
        <f t="shared" si="1"/>
        <v>-</v>
      </c>
      <c r="E11" s="269" t="str">
        <f t="shared" si="1"/>
        <v>-</v>
      </c>
      <c r="F11" s="269" t="str">
        <f t="shared" si="1"/>
        <v>-</v>
      </c>
      <c r="G11" s="269" t="str">
        <f t="shared" si="1"/>
        <v>-</v>
      </c>
      <c r="H11" s="269" t="str">
        <f t="shared" si="1"/>
        <v>-</v>
      </c>
      <c r="I11" s="269" t="str">
        <f t="shared" si="1"/>
        <v>-</v>
      </c>
      <c r="J11" s="269" t="str">
        <f t="shared" si="1"/>
        <v>-</v>
      </c>
      <c r="K11" s="269" t="str">
        <f t="shared" si="1"/>
        <v>-</v>
      </c>
      <c r="L11" s="269" t="str">
        <f t="shared" si="1"/>
        <v>-</v>
      </c>
      <c r="M11" s="269" t="str">
        <f t="shared" si="1"/>
        <v>-</v>
      </c>
      <c r="N11" s="269" t="str">
        <f t="shared" si="1"/>
        <v>-</v>
      </c>
      <c r="O11" s="269" t="str">
        <f t="shared" si="1"/>
        <v>-</v>
      </c>
      <c r="P11" s="269" t="str">
        <f t="shared" si="1"/>
        <v>-</v>
      </c>
      <c r="Q11" s="269">
        <f t="shared" si="1"/>
        <v>3</v>
      </c>
      <c r="R11" s="269">
        <f t="shared" si="1"/>
        <v>4</v>
      </c>
      <c r="S11" s="269">
        <f t="shared" si="1"/>
        <v>3</v>
      </c>
      <c r="T11" s="269">
        <f t="shared" si="1"/>
        <v>1</v>
      </c>
      <c r="U11" s="269">
        <f t="shared" si="1"/>
        <v>7</v>
      </c>
      <c r="V11" s="269">
        <f t="shared" si="1"/>
        <v>7</v>
      </c>
      <c r="W11" s="269">
        <f t="shared" si="1"/>
        <v>3</v>
      </c>
      <c r="X11" s="269" t="str">
        <f t="shared" si="1"/>
        <v>-</v>
      </c>
      <c r="Y11" s="269" t="str">
        <f t="shared" si="1"/>
        <v>-</v>
      </c>
    </row>
    <row r="12" spans="1:25" s="90" customFormat="1" ht="13" x14ac:dyDescent="0.2">
      <c r="A12" s="559" t="s">
        <v>76</v>
      </c>
      <c r="B12" s="21" t="s">
        <v>2</v>
      </c>
      <c r="C12" s="22">
        <v>33</v>
      </c>
      <c r="D12" s="22">
        <v>0</v>
      </c>
      <c r="E12" s="22">
        <v>0</v>
      </c>
      <c r="F12" s="22">
        <v>0</v>
      </c>
      <c r="G12" s="22">
        <v>0</v>
      </c>
      <c r="H12" s="22">
        <v>0</v>
      </c>
      <c r="I12" s="22">
        <v>0</v>
      </c>
      <c r="J12" s="22">
        <v>0</v>
      </c>
      <c r="K12" s="22">
        <v>0</v>
      </c>
      <c r="L12" s="22">
        <v>0</v>
      </c>
      <c r="M12" s="22">
        <v>0</v>
      </c>
      <c r="N12" s="22">
        <v>1</v>
      </c>
      <c r="O12" s="22">
        <v>0</v>
      </c>
      <c r="P12" s="22">
        <v>2</v>
      </c>
      <c r="Q12" s="22">
        <v>4</v>
      </c>
      <c r="R12" s="22">
        <v>7</v>
      </c>
      <c r="S12" s="22">
        <v>2</v>
      </c>
      <c r="T12" s="22">
        <v>4</v>
      </c>
      <c r="U12" s="22">
        <v>5</v>
      </c>
      <c r="V12" s="22">
        <v>6</v>
      </c>
      <c r="W12" s="22">
        <v>2</v>
      </c>
      <c r="X12" s="22">
        <v>0</v>
      </c>
      <c r="Y12" s="22"/>
    </row>
    <row r="13" spans="1:25" s="90" customFormat="1" ht="13" x14ac:dyDescent="0.2">
      <c r="A13" s="560"/>
      <c r="B13" s="23" t="s">
        <v>45</v>
      </c>
      <c r="C13" s="19">
        <v>19</v>
      </c>
      <c r="D13" s="19">
        <v>0</v>
      </c>
      <c r="E13" s="19">
        <v>0</v>
      </c>
      <c r="F13" s="19">
        <v>0</v>
      </c>
      <c r="G13" s="19">
        <v>0</v>
      </c>
      <c r="H13" s="19">
        <v>0</v>
      </c>
      <c r="I13" s="19">
        <v>0</v>
      </c>
      <c r="J13" s="19">
        <v>0</v>
      </c>
      <c r="K13" s="19">
        <v>0</v>
      </c>
      <c r="L13" s="19">
        <v>0</v>
      </c>
      <c r="M13" s="19">
        <v>0</v>
      </c>
      <c r="N13" s="19">
        <v>1</v>
      </c>
      <c r="O13" s="19">
        <v>0</v>
      </c>
      <c r="P13" s="19">
        <v>2</v>
      </c>
      <c r="Q13" s="19">
        <v>2</v>
      </c>
      <c r="R13" s="19">
        <v>4</v>
      </c>
      <c r="S13" s="19">
        <v>0</v>
      </c>
      <c r="T13" s="19">
        <v>3</v>
      </c>
      <c r="U13" s="19">
        <v>3</v>
      </c>
      <c r="V13" s="19">
        <v>4</v>
      </c>
      <c r="W13" s="19">
        <v>0</v>
      </c>
      <c r="X13" s="19">
        <v>0</v>
      </c>
      <c r="Y13" s="19"/>
    </row>
    <row r="14" spans="1:25" s="90" customFormat="1" ht="13" x14ac:dyDescent="0.2">
      <c r="A14" s="561"/>
      <c r="B14" s="24" t="s">
        <v>46</v>
      </c>
      <c r="C14" s="20">
        <v>14</v>
      </c>
      <c r="D14" s="20">
        <v>0</v>
      </c>
      <c r="E14" s="20">
        <v>0</v>
      </c>
      <c r="F14" s="20">
        <v>0</v>
      </c>
      <c r="G14" s="20">
        <v>0</v>
      </c>
      <c r="H14" s="20">
        <v>0</v>
      </c>
      <c r="I14" s="20">
        <v>0</v>
      </c>
      <c r="J14" s="20">
        <v>0</v>
      </c>
      <c r="K14" s="20">
        <v>0</v>
      </c>
      <c r="L14" s="20">
        <v>0</v>
      </c>
      <c r="M14" s="20">
        <v>0</v>
      </c>
      <c r="N14" s="20">
        <v>0</v>
      </c>
      <c r="O14" s="20">
        <v>0</v>
      </c>
      <c r="P14" s="20">
        <v>0</v>
      </c>
      <c r="Q14" s="20">
        <v>2</v>
      </c>
      <c r="R14" s="20">
        <v>3</v>
      </c>
      <c r="S14" s="20">
        <v>2</v>
      </c>
      <c r="T14" s="20">
        <v>1</v>
      </c>
      <c r="U14" s="20">
        <v>2</v>
      </c>
      <c r="V14" s="20">
        <v>2</v>
      </c>
      <c r="W14" s="20">
        <v>2</v>
      </c>
      <c r="X14" s="20">
        <v>0</v>
      </c>
      <c r="Y14" s="20"/>
    </row>
    <row r="15" spans="1:25" s="90" customFormat="1" ht="13" x14ac:dyDescent="0.2">
      <c r="A15" s="559" t="s">
        <v>77</v>
      </c>
      <c r="B15" s="21" t="s">
        <v>2</v>
      </c>
      <c r="C15" s="458">
        <v>6</v>
      </c>
      <c r="D15" s="458">
        <v>0</v>
      </c>
      <c r="E15" s="458">
        <v>0</v>
      </c>
      <c r="F15" s="458">
        <v>0</v>
      </c>
      <c r="G15" s="458">
        <v>0</v>
      </c>
      <c r="H15" s="458">
        <v>0</v>
      </c>
      <c r="I15" s="458">
        <v>0</v>
      </c>
      <c r="J15" s="458">
        <v>0</v>
      </c>
      <c r="K15" s="458">
        <v>0</v>
      </c>
      <c r="L15" s="458">
        <v>0</v>
      </c>
      <c r="M15" s="458">
        <v>0</v>
      </c>
      <c r="N15" s="458">
        <v>1</v>
      </c>
      <c r="O15" s="458">
        <v>0</v>
      </c>
      <c r="P15" s="458">
        <v>0</v>
      </c>
      <c r="Q15" s="458">
        <v>0</v>
      </c>
      <c r="R15" s="458">
        <v>1</v>
      </c>
      <c r="S15" s="458">
        <v>1</v>
      </c>
      <c r="T15" s="458">
        <v>1</v>
      </c>
      <c r="U15" s="458">
        <v>2</v>
      </c>
      <c r="V15" s="458">
        <v>0</v>
      </c>
      <c r="W15" s="458">
        <v>0</v>
      </c>
      <c r="X15" s="458">
        <v>0</v>
      </c>
      <c r="Y15" s="22"/>
    </row>
    <row r="16" spans="1:25" s="90" customFormat="1" ht="13" x14ac:dyDescent="0.2">
      <c r="A16" s="560"/>
      <c r="B16" s="23" t="s">
        <v>45</v>
      </c>
      <c r="C16" s="459">
        <v>4</v>
      </c>
      <c r="D16" s="459">
        <v>0</v>
      </c>
      <c r="E16" s="459">
        <v>0</v>
      </c>
      <c r="F16" s="459">
        <v>0</v>
      </c>
      <c r="G16" s="459">
        <v>0</v>
      </c>
      <c r="H16" s="459">
        <v>0</v>
      </c>
      <c r="I16" s="459">
        <v>0</v>
      </c>
      <c r="J16" s="459">
        <v>0</v>
      </c>
      <c r="K16" s="459">
        <v>0</v>
      </c>
      <c r="L16" s="459">
        <v>0</v>
      </c>
      <c r="M16" s="459">
        <v>0</v>
      </c>
      <c r="N16" s="459">
        <v>1</v>
      </c>
      <c r="O16" s="459">
        <v>0</v>
      </c>
      <c r="P16" s="459">
        <v>0</v>
      </c>
      <c r="Q16" s="459">
        <v>0</v>
      </c>
      <c r="R16" s="459">
        <v>0</v>
      </c>
      <c r="S16" s="459">
        <v>1</v>
      </c>
      <c r="T16" s="459">
        <v>1</v>
      </c>
      <c r="U16" s="459">
        <v>1</v>
      </c>
      <c r="V16" s="459">
        <v>0</v>
      </c>
      <c r="W16" s="459">
        <v>0</v>
      </c>
      <c r="X16" s="459">
        <v>0</v>
      </c>
      <c r="Y16" s="19"/>
    </row>
    <row r="17" spans="1:25" s="90" customFormat="1" ht="13" x14ac:dyDescent="0.2">
      <c r="A17" s="561"/>
      <c r="B17" s="24" t="s">
        <v>46</v>
      </c>
      <c r="C17" s="460">
        <v>2</v>
      </c>
      <c r="D17" s="460">
        <v>0</v>
      </c>
      <c r="E17" s="460">
        <v>0</v>
      </c>
      <c r="F17" s="460">
        <v>0</v>
      </c>
      <c r="G17" s="460">
        <v>0</v>
      </c>
      <c r="H17" s="460">
        <v>0</v>
      </c>
      <c r="I17" s="460">
        <v>0</v>
      </c>
      <c r="J17" s="460">
        <v>0</v>
      </c>
      <c r="K17" s="460">
        <v>0</v>
      </c>
      <c r="L17" s="460">
        <v>0</v>
      </c>
      <c r="M17" s="460">
        <v>0</v>
      </c>
      <c r="N17" s="460">
        <v>0</v>
      </c>
      <c r="O17" s="460">
        <v>0</v>
      </c>
      <c r="P17" s="460">
        <v>0</v>
      </c>
      <c r="Q17" s="460">
        <v>0</v>
      </c>
      <c r="R17" s="460">
        <v>1</v>
      </c>
      <c r="S17" s="460">
        <v>0</v>
      </c>
      <c r="T17" s="460">
        <v>0</v>
      </c>
      <c r="U17" s="460">
        <v>1</v>
      </c>
      <c r="V17" s="460">
        <v>0</v>
      </c>
      <c r="W17" s="460">
        <v>0</v>
      </c>
      <c r="X17" s="460">
        <v>0</v>
      </c>
      <c r="Y17" s="20"/>
    </row>
    <row r="18" spans="1:25" s="90" customFormat="1" ht="13" x14ac:dyDescent="0.2">
      <c r="A18" s="559" t="s">
        <v>78</v>
      </c>
      <c r="B18" s="21" t="s">
        <v>2</v>
      </c>
      <c r="C18" s="458">
        <v>2</v>
      </c>
      <c r="D18" s="458">
        <v>0</v>
      </c>
      <c r="E18" s="458">
        <v>0</v>
      </c>
      <c r="F18" s="458">
        <v>0</v>
      </c>
      <c r="G18" s="458">
        <v>0</v>
      </c>
      <c r="H18" s="458">
        <v>0</v>
      </c>
      <c r="I18" s="458">
        <v>0</v>
      </c>
      <c r="J18" s="458">
        <v>0</v>
      </c>
      <c r="K18" s="458">
        <v>0</v>
      </c>
      <c r="L18" s="458">
        <v>0</v>
      </c>
      <c r="M18" s="458">
        <v>0</v>
      </c>
      <c r="N18" s="458">
        <v>0</v>
      </c>
      <c r="O18" s="458">
        <v>0</v>
      </c>
      <c r="P18" s="458">
        <v>0</v>
      </c>
      <c r="Q18" s="458">
        <v>1</v>
      </c>
      <c r="R18" s="458">
        <v>0</v>
      </c>
      <c r="S18" s="458">
        <v>0</v>
      </c>
      <c r="T18" s="458">
        <v>0</v>
      </c>
      <c r="U18" s="458">
        <v>1</v>
      </c>
      <c r="V18" s="458">
        <v>0</v>
      </c>
      <c r="W18" s="458">
        <v>0</v>
      </c>
      <c r="X18" s="458">
        <v>0</v>
      </c>
      <c r="Y18" s="22"/>
    </row>
    <row r="19" spans="1:25" s="90" customFormat="1" ht="13" x14ac:dyDescent="0.2">
      <c r="A19" s="560"/>
      <c r="B19" s="23" t="s">
        <v>45</v>
      </c>
      <c r="C19" s="459">
        <v>1</v>
      </c>
      <c r="D19" s="459">
        <v>0</v>
      </c>
      <c r="E19" s="459">
        <v>0</v>
      </c>
      <c r="F19" s="459">
        <v>0</v>
      </c>
      <c r="G19" s="459">
        <v>0</v>
      </c>
      <c r="H19" s="459">
        <v>0</v>
      </c>
      <c r="I19" s="459">
        <v>0</v>
      </c>
      <c r="J19" s="459">
        <v>0</v>
      </c>
      <c r="K19" s="459">
        <v>0</v>
      </c>
      <c r="L19" s="459">
        <v>0</v>
      </c>
      <c r="M19" s="459">
        <v>0</v>
      </c>
      <c r="N19" s="459">
        <v>0</v>
      </c>
      <c r="O19" s="459">
        <v>0</v>
      </c>
      <c r="P19" s="459">
        <v>0</v>
      </c>
      <c r="Q19" s="459">
        <v>0</v>
      </c>
      <c r="R19" s="459">
        <v>0</v>
      </c>
      <c r="S19" s="459">
        <v>0</v>
      </c>
      <c r="T19" s="459">
        <v>0</v>
      </c>
      <c r="U19" s="459">
        <v>1</v>
      </c>
      <c r="V19" s="459">
        <v>0</v>
      </c>
      <c r="W19" s="459">
        <v>0</v>
      </c>
      <c r="X19" s="459">
        <v>0</v>
      </c>
      <c r="Y19" s="19"/>
    </row>
    <row r="20" spans="1:25" s="90" customFormat="1" ht="13" x14ac:dyDescent="0.2">
      <c r="A20" s="561"/>
      <c r="B20" s="24" t="s">
        <v>46</v>
      </c>
      <c r="C20" s="460">
        <v>1</v>
      </c>
      <c r="D20" s="460">
        <v>0</v>
      </c>
      <c r="E20" s="460">
        <v>0</v>
      </c>
      <c r="F20" s="460">
        <v>0</v>
      </c>
      <c r="G20" s="460">
        <v>0</v>
      </c>
      <c r="H20" s="460">
        <v>0</v>
      </c>
      <c r="I20" s="460">
        <v>0</v>
      </c>
      <c r="J20" s="460">
        <v>0</v>
      </c>
      <c r="K20" s="460">
        <v>0</v>
      </c>
      <c r="L20" s="460">
        <v>0</v>
      </c>
      <c r="M20" s="460">
        <v>0</v>
      </c>
      <c r="N20" s="460">
        <v>0</v>
      </c>
      <c r="O20" s="460">
        <v>0</v>
      </c>
      <c r="P20" s="460">
        <v>0</v>
      </c>
      <c r="Q20" s="460">
        <v>1</v>
      </c>
      <c r="R20" s="460">
        <v>0</v>
      </c>
      <c r="S20" s="460">
        <v>0</v>
      </c>
      <c r="T20" s="460">
        <v>0</v>
      </c>
      <c r="U20" s="460">
        <v>0</v>
      </c>
      <c r="V20" s="460">
        <v>0</v>
      </c>
      <c r="W20" s="460">
        <v>0</v>
      </c>
      <c r="X20" s="460">
        <v>0</v>
      </c>
      <c r="Y20" s="20"/>
    </row>
    <row r="21" spans="1:25" s="90" customFormat="1" ht="13" x14ac:dyDescent="0.2">
      <c r="A21" s="559" t="s">
        <v>79</v>
      </c>
      <c r="B21" s="21" t="s">
        <v>2</v>
      </c>
      <c r="C21" s="458">
        <v>3</v>
      </c>
      <c r="D21" s="458">
        <v>0</v>
      </c>
      <c r="E21" s="458">
        <v>0</v>
      </c>
      <c r="F21" s="458">
        <v>0</v>
      </c>
      <c r="G21" s="458">
        <v>0</v>
      </c>
      <c r="H21" s="458">
        <v>0</v>
      </c>
      <c r="I21" s="458">
        <v>0</v>
      </c>
      <c r="J21" s="458">
        <v>0</v>
      </c>
      <c r="K21" s="458">
        <v>0</v>
      </c>
      <c r="L21" s="458">
        <v>0</v>
      </c>
      <c r="M21" s="458">
        <v>0</v>
      </c>
      <c r="N21" s="458">
        <v>0</v>
      </c>
      <c r="O21" s="458">
        <v>0</v>
      </c>
      <c r="P21" s="458">
        <v>0</v>
      </c>
      <c r="Q21" s="458">
        <v>0</v>
      </c>
      <c r="R21" s="458">
        <v>0</v>
      </c>
      <c r="S21" s="458">
        <v>1</v>
      </c>
      <c r="T21" s="458">
        <v>0</v>
      </c>
      <c r="U21" s="458">
        <v>0</v>
      </c>
      <c r="V21" s="458">
        <v>1</v>
      </c>
      <c r="W21" s="458">
        <v>1</v>
      </c>
      <c r="X21" s="458">
        <v>0</v>
      </c>
      <c r="Y21" s="22"/>
    </row>
    <row r="22" spans="1:25" s="90" customFormat="1" ht="13" x14ac:dyDescent="0.2">
      <c r="A22" s="560"/>
      <c r="B22" s="23" t="s">
        <v>45</v>
      </c>
      <c r="C22" s="459">
        <v>1</v>
      </c>
      <c r="D22" s="459">
        <v>0</v>
      </c>
      <c r="E22" s="459">
        <v>0</v>
      </c>
      <c r="F22" s="459">
        <v>0</v>
      </c>
      <c r="G22" s="459">
        <v>0</v>
      </c>
      <c r="H22" s="459">
        <v>0</v>
      </c>
      <c r="I22" s="459">
        <v>0</v>
      </c>
      <c r="J22" s="459">
        <v>0</v>
      </c>
      <c r="K22" s="459">
        <v>0</v>
      </c>
      <c r="L22" s="459">
        <v>0</v>
      </c>
      <c r="M22" s="459">
        <v>0</v>
      </c>
      <c r="N22" s="459">
        <v>0</v>
      </c>
      <c r="O22" s="459">
        <v>0</v>
      </c>
      <c r="P22" s="459">
        <v>0</v>
      </c>
      <c r="Q22" s="459">
        <v>0</v>
      </c>
      <c r="R22" s="459">
        <v>0</v>
      </c>
      <c r="S22" s="459">
        <v>1</v>
      </c>
      <c r="T22" s="459">
        <v>0</v>
      </c>
      <c r="U22" s="459">
        <v>0</v>
      </c>
      <c r="V22" s="459">
        <v>0</v>
      </c>
      <c r="W22" s="459">
        <v>0</v>
      </c>
      <c r="X22" s="459">
        <v>0</v>
      </c>
      <c r="Y22" s="19"/>
    </row>
    <row r="23" spans="1:25" s="90" customFormat="1" ht="13" x14ac:dyDescent="0.2">
      <c r="A23" s="561"/>
      <c r="B23" s="24" t="s">
        <v>46</v>
      </c>
      <c r="C23" s="460">
        <v>2</v>
      </c>
      <c r="D23" s="460">
        <v>0</v>
      </c>
      <c r="E23" s="460">
        <v>0</v>
      </c>
      <c r="F23" s="460">
        <v>0</v>
      </c>
      <c r="G23" s="460">
        <v>0</v>
      </c>
      <c r="H23" s="460">
        <v>0</v>
      </c>
      <c r="I23" s="460">
        <v>0</v>
      </c>
      <c r="J23" s="460">
        <v>0</v>
      </c>
      <c r="K23" s="460">
        <v>0</v>
      </c>
      <c r="L23" s="460">
        <v>0</v>
      </c>
      <c r="M23" s="460">
        <v>0</v>
      </c>
      <c r="N23" s="460">
        <v>0</v>
      </c>
      <c r="O23" s="460">
        <v>0</v>
      </c>
      <c r="P23" s="460">
        <v>0</v>
      </c>
      <c r="Q23" s="460">
        <v>0</v>
      </c>
      <c r="R23" s="460">
        <v>0</v>
      </c>
      <c r="S23" s="460">
        <v>0</v>
      </c>
      <c r="T23" s="460">
        <v>0</v>
      </c>
      <c r="U23" s="460">
        <v>0</v>
      </c>
      <c r="V23" s="460">
        <v>1</v>
      </c>
      <c r="W23" s="460">
        <v>1</v>
      </c>
      <c r="X23" s="460">
        <v>0</v>
      </c>
      <c r="Y23" s="20"/>
    </row>
    <row r="24" spans="1:25" s="90" customFormat="1" ht="13" x14ac:dyDescent="0.2">
      <c r="A24" s="559" t="s">
        <v>80</v>
      </c>
      <c r="B24" s="21" t="s">
        <v>2</v>
      </c>
      <c r="C24" s="458">
        <v>1</v>
      </c>
      <c r="D24" s="458">
        <v>0</v>
      </c>
      <c r="E24" s="458">
        <v>0</v>
      </c>
      <c r="F24" s="458">
        <v>0</v>
      </c>
      <c r="G24" s="458">
        <v>0</v>
      </c>
      <c r="H24" s="458">
        <v>0</v>
      </c>
      <c r="I24" s="458">
        <v>0</v>
      </c>
      <c r="J24" s="458">
        <v>0</v>
      </c>
      <c r="K24" s="458">
        <v>0</v>
      </c>
      <c r="L24" s="458">
        <v>0</v>
      </c>
      <c r="M24" s="458">
        <v>0</v>
      </c>
      <c r="N24" s="458">
        <v>0</v>
      </c>
      <c r="O24" s="458">
        <v>0</v>
      </c>
      <c r="P24" s="458">
        <v>0</v>
      </c>
      <c r="Q24" s="458">
        <v>0</v>
      </c>
      <c r="R24" s="458">
        <v>0</v>
      </c>
      <c r="S24" s="458">
        <v>0</v>
      </c>
      <c r="T24" s="458">
        <v>0</v>
      </c>
      <c r="U24" s="458">
        <v>1</v>
      </c>
      <c r="V24" s="458">
        <v>0</v>
      </c>
      <c r="W24" s="458">
        <v>0</v>
      </c>
      <c r="X24" s="458">
        <v>0</v>
      </c>
      <c r="Y24" s="22"/>
    </row>
    <row r="25" spans="1:25" s="90" customFormat="1" ht="13" x14ac:dyDescent="0.2">
      <c r="A25" s="560"/>
      <c r="B25" s="23" t="s">
        <v>45</v>
      </c>
      <c r="C25" s="459" t="s">
        <v>9</v>
      </c>
      <c r="D25" s="459">
        <v>0</v>
      </c>
      <c r="E25" s="459">
        <v>0</v>
      </c>
      <c r="F25" s="459">
        <v>0</v>
      </c>
      <c r="G25" s="459">
        <v>0</v>
      </c>
      <c r="H25" s="459">
        <v>0</v>
      </c>
      <c r="I25" s="459">
        <v>0</v>
      </c>
      <c r="J25" s="459">
        <v>0</v>
      </c>
      <c r="K25" s="459">
        <v>0</v>
      </c>
      <c r="L25" s="459">
        <v>0</v>
      </c>
      <c r="M25" s="459">
        <v>0</v>
      </c>
      <c r="N25" s="459">
        <v>0</v>
      </c>
      <c r="O25" s="459">
        <v>0</v>
      </c>
      <c r="P25" s="459">
        <v>0</v>
      </c>
      <c r="Q25" s="459">
        <v>0</v>
      </c>
      <c r="R25" s="459">
        <v>0</v>
      </c>
      <c r="S25" s="459">
        <v>0</v>
      </c>
      <c r="T25" s="459">
        <v>0</v>
      </c>
      <c r="U25" s="459">
        <v>0</v>
      </c>
      <c r="V25" s="459">
        <v>0</v>
      </c>
      <c r="W25" s="459">
        <v>0</v>
      </c>
      <c r="X25" s="459">
        <v>0</v>
      </c>
      <c r="Y25" s="19"/>
    </row>
    <row r="26" spans="1:25" s="90" customFormat="1" ht="13" x14ac:dyDescent="0.2">
      <c r="A26" s="561"/>
      <c r="B26" s="24" t="s">
        <v>46</v>
      </c>
      <c r="C26" s="460">
        <v>1</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1</v>
      </c>
      <c r="V26" s="460">
        <v>0</v>
      </c>
      <c r="W26" s="460">
        <v>0</v>
      </c>
      <c r="X26" s="460">
        <v>0</v>
      </c>
      <c r="Y26" s="20"/>
    </row>
    <row r="27" spans="1:25" s="90" customFormat="1" ht="13" x14ac:dyDescent="0.2">
      <c r="A27" s="559" t="s">
        <v>81</v>
      </c>
      <c r="B27" s="21" t="s">
        <v>2</v>
      </c>
      <c r="C27" s="458" t="s">
        <v>9</v>
      </c>
      <c r="D27" s="458">
        <v>0</v>
      </c>
      <c r="E27" s="458">
        <v>0</v>
      </c>
      <c r="F27" s="458">
        <v>0</v>
      </c>
      <c r="G27" s="458">
        <v>0</v>
      </c>
      <c r="H27" s="458">
        <v>0</v>
      </c>
      <c r="I27" s="458">
        <v>0</v>
      </c>
      <c r="J27" s="458">
        <v>0</v>
      </c>
      <c r="K27" s="458">
        <v>0</v>
      </c>
      <c r="L27" s="458">
        <v>0</v>
      </c>
      <c r="M27" s="458">
        <v>0</v>
      </c>
      <c r="N27" s="458">
        <v>0</v>
      </c>
      <c r="O27" s="458">
        <v>0</v>
      </c>
      <c r="P27" s="458">
        <v>0</v>
      </c>
      <c r="Q27" s="458">
        <v>0</v>
      </c>
      <c r="R27" s="458">
        <v>0</v>
      </c>
      <c r="S27" s="458">
        <v>0</v>
      </c>
      <c r="T27" s="458">
        <v>0</v>
      </c>
      <c r="U27" s="458">
        <v>0</v>
      </c>
      <c r="V27" s="458">
        <v>0</v>
      </c>
      <c r="W27" s="458">
        <v>0</v>
      </c>
      <c r="X27" s="458">
        <v>0</v>
      </c>
      <c r="Y27" s="22"/>
    </row>
    <row r="28" spans="1:25" s="90" customFormat="1" ht="13" x14ac:dyDescent="0.2">
      <c r="A28" s="560"/>
      <c r="B28" s="23" t="s">
        <v>45</v>
      </c>
      <c r="C28" s="459" t="s">
        <v>9</v>
      </c>
      <c r="D28" s="459">
        <v>0</v>
      </c>
      <c r="E28" s="459">
        <v>0</v>
      </c>
      <c r="F28" s="459">
        <v>0</v>
      </c>
      <c r="G28" s="459">
        <v>0</v>
      </c>
      <c r="H28" s="459">
        <v>0</v>
      </c>
      <c r="I28" s="459">
        <v>0</v>
      </c>
      <c r="J28" s="459">
        <v>0</v>
      </c>
      <c r="K28" s="459">
        <v>0</v>
      </c>
      <c r="L28" s="459">
        <v>0</v>
      </c>
      <c r="M28" s="459">
        <v>0</v>
      </c>
      <c r="N28" s="459">
        <v>0</v>
      </c>
      <c r="O28" s="459">
        <v>0</v>
      </c>
      <c r="P28" s="459">
        <v>0</v>
      </c>
      <c r="Q28" s="459">
        <v>0</v>
      </c>
      <c r="R28" s="459">
        <v>0</v>
      </c>
      <c r="S28" s="459">
        <v>0</v>
      </c>
      <c r="T28" s="459">
        <v>0</v>
      </c>
      <c r="U28" s="459">
        <v>0</v>
      </c>
      <c r="V28" s="459">
        <v>0</v>
      </c>
      <c r="W28" s="459">
        <v>0</v>
      </c>
      <c r="X28" s="459">
        <v>0</v>
      </c>
      <c r="Y28" s="19"/>
    </row>
    <row r="29" spans="1:25" s="90" customFormat="1" ht="13" x14ac:dyDescent="0.2">
      <c r="A29" s="561"/>
      <c r="B29" s="24" t="s">
        <v>46</v>
      </c>
      <c r="C29" s="460" t="s">
        <v>9</v>
      </c>
      <c r="D29" s="460">
        <v>0</v>
      </c>
      <c r="E29" s="460">
        <v>0</v>
      </c>
      <c r="F29" s="460">
        <v>0</v>
      </c>
      <c r="G29" s="460">
        <v>0</v>
      </c>
      <c r="H29" s="460">
        <v>0</v>
      </c>
      <c r="I29" s="460">
        <v>0</v>
      </c>
      <c r="J29" s="460">
        <v>0</v>
      </c>
      <c r="K29" s="460">
        <v>0</v>
      </c>
      <c r="L29" s="460">
        <v>0</v>
      </c>
      <c r="M29" s="460">
        <v>0</v>
      </c>
      <c r="N29" s="460">
        <v>0</v>
      </c>
      <c r="O29" s="460">
        <v>0</v>
      </c>
      <c r="P29" s="460">
        <v>0</v>
      </c>
      <c r="Q29" s="460">
        <v>0</v>
      </c>
      <c r="R29" s="460">
        <v>0</v>
      </c>
      <c r="S29" s="460">
        <v>0</v>
      </c>
      <c r="T29" s="460">
        <v>0</v>
      </c>
      <c r="U29" s="460">
        <v>0</v>
      </c>
      <c r="V29" s="460">
        <v>0</v>
      </c>
      <c r="W29" s="460">
        <v>0</v>
      </c>
      <c r="X29" s="460">
        <v>0</v>
      </c>
      <c r="Y29" s="20"/>
    </row>
    <row r="30" spans="1:25" s="90" customFormat="1" ht="13" x14ac:dyDescent="0.2">
      <c r="A30" s="559" t="s">
        <v>82</v>
      </c>
      <c r="B30" s="21" t="s">
        <v>2</v>
      </c>
      <c r="C30" s="458" t="s">
        <v>9</v>
      </c>
      <c r="D30" s="458">
        <v>0</v>
      </c>
      <c r="E30" s="458">
        <v>0</v>
      </c>
      <c r="F30" s="458">
        <v>0</v>
      </c>
      <c r="G30" s="458">
        <v>0</v>
      </c>
      <c r="H30" s="458">
        <v>0</v>
      </c>
      <c r="I30" s="458">
        <v>0</v>
      </c>
      <c r="J30" s="458">
        <v>0</v>
      </c>
      <c r="K30" s="458">
        <v>0</v>
      </c>
      <c r="L30" s="458">
        <v>0</v>
      </c>
      <c r="M30" s="458">
        <v>0</v>
      </c>
      <c r="N30" s="458">
        <v>0</v>
      </c>
      <c r="O30" s="458">
        <v>0</v>
      </c>
      <c r="P30" s="458">
        <v>0</v>
      </c>
      <c r="Q30" s="458">
        <v>0</v>
      </c>
      <c r="R30" s="458">
        <v>0</v>
      </c>
      <c r="S30" s="458">
        <v>0</v>
      </c>
      <c r="T30" s="458">
        <v>0</v>
      </c>
      <c r="U30" s="458">
        <v>0</v>
      </c>
      <c r="V30" s="458">
        <v>0</v>
      </c>
      <c r="W30" s="458">
        <v>0</v>
      </c>
      <c r="X30" s="458">
        <v>0</v>
      </c>
      <c r="Y30" s="22"/>
    </row>
    <row r="31" spans="1:25" s="90" customFormat="1" ht="13" x14ac:dyDescent="0.2">
      <c r="A31" s="560"/>
      <c r="B31" s="23" t="s">
        <v>45</v>
      </c>
      <c r="C31" s="459" t="s">
        <v>9</v>
      </c>
      <c r="D31" s="459">
        <v>0</v>
      </c>
      <c r="E31" s="459">
        <v>0</v>
      </c>
      <c r="F31" s="459">
        <v>0</v>
      </c>
      <c r="G31" s="459">
        <v>0</v>
      </c>
      <c r="H31" s="459">
        <v>0</v>
      </c>
      <c r="I31" s="459">
        <v>0</v>
      </c>
      <c r="J31" s="459">
        <v>0</v>
      </c>
      <c r="K31" s="459">
        <v>0</v>
      </c>
      <c r="L31" s="459">
        <v>0</v>
      </c>
      <c r="M31" s="459">
        <v>0</v>
      </c>
      <c r="N31" s="459">
        <v>0</v>
      </c>
      <c r="O31" s="459">
        <v>0</v>
      </c>
      <c r="P31" s="459">
        <v>0</v>
      </c>
      <c r="Q31" s="459">
        <v>0</v>
      </c>
      <c r="R31" s="459">
        <v>0</v>
      </c>
      <c r="S31" s="459">
        <v>0</v>
      </c>
      <c r="T31" s="459">
        <v>0</v>
      </c>
      <c r="U31" s="459">
        <v>0</v>
      </c>
      <c r="V31" s="459">
        <v>0</v>
      </c>
      <c r="W31" s="459">
        <v>0</v>
      </c>
      <c r="X31" s="459">
        <v>0</v>
      </c>
      <c r="Y31" s="19"/>
    </row>
    <row r="32" spans="1:25" s="90" customFormat="1" ht="13" x14ac:dyDescent="0.2">
      <c r="A32" s="561"/>
      <c r="B32" s="24" t="s">
        <v>46</v>
      </c>
      <c r="C32" s="460" t="s">
        <v>9</v>
      </c>
      <c r="D32" s="460">
        <v>0</v>
      </c>
      <c r="E32" s="460">
        <v>0</v>
      </c>
      <c r="F32" s="460">
        <v>0</v>
      </c>
      <c r="G32" s="460">
        <v>0</v>
      </c>
      <c r="H32" s="460">
        <v>0</v>
      </c>
      <c r="I32" s="460">
        <v>0</v>
      </c>
      <c r="J32" s="460">
        <v>0</v>
      </c>
      <c r="K32" s="460">
        <v>0</v>
      </c>
      <c r="L32" s="460">
        <v>0</v>
      </c>
      <c r="M32" s="460">
        <v>0</v>
      </c>
      <c r="N32" s="460">
        <v>0</v>
      </c>
      <c r="O32" s="460">
        <v>0</v>
      </c>
      <c r="P32" s="460">
        <v>0</v>
      </c>
      <c r="Q32" s="460">
        <v>0</v>
      </c>
      <c r="R32" s="460">
        <v>0</v>
      </c>
      <c r="S32" s="460">
        <v>0</v>
      </c>
      <c r="T32" s="460">
        <v>0</v>
      </c>
      <c r="U32" s="460">
        <v>0</v>
      </c>
      <c r="V32" s="460">
        <v>0</v>
      </c>
      <c r="W32" s="460">
        <v>0</v>
      </c>
      <c r="X32" s="460">
        <v>0</v>
      </c>
      <c r="Y32" s="20"/>
    </row>
    <row r="33" spans="1:25" s="90" customFormat="1" ht="13" x14ac:dyDescent="0.2">
      <c r="A33" s="559" t="s">
        <v>83</v>
      </c>
      <c r="B33" s="21" t="s">
        <v>2</v>
      </c>
      <c r="C33" s="458">
        <v>3</v>
      </c>
      <c r="D33" s="458">
        <v>0</v>
      </c>
      <c r="E33" s="458">
        <v>0</v>
      </c>
      <c r="F33" s="458">
        <v>0</v>
      </c>
      <c r="G33" s="458">
        <v>0</v>
      </c>
      <c r="H33" s="458">
        <v>0</v>
      </c>
      <c r="I33" s="458">
        <v>0</v>
      </c>
      <c r="J33" s="458">
        <v>0</v>
      </c>
      <c r="K33" s="458">
        <v>0</v>
      </c>
      <c r="L33" s="458">
        <v>0</v>
      </c>
      <c r="M33" s="458">
        <v>0</v>
      </c>
      <c r="N33" s="458">
        <v>0</v>
      </c>
      <c r="O33" s="458">
        <v>0</v>
      </c>
      <c r="P33" s="458">
        <v>0</v>
      </c>
      <c r="Q33" s="458">
        <v>0</v>
      </c>
      <c r="R33" s="458">
        <v>0</v>
      </c>
      <c r="S33" s="458">
        <v>0</v>
      </c>
      <c r="T33" s="458">
        <v>0</v>
      </c>
      <c r="U33" s="458">
        <v>1</v>
      </c>
      <c r="V33" s="458">
        <v>2</v>
      </c>
      <c r="W33" s="458">
        <v>0</v>
      </c>
      <c r="X33" s="458">
        <v>0</v>
      </c>
      <c r="Y33" s="22"/>
    </row>
    <row r="34" spans="1:25" s="90" customFormat="1" ht="13" x14ac:dyDescent="0.2">
      <c r="A34" s="560"/>
      <c r="B34" s="23" t="s">
        <v>45</v>
      </c>
      <c r="C34" s="459">
        <v>1</v>
      </c>
      <c r="D34" s="459">
        <v>0</v>
      </c>
      <c r="E34" s="459">
        <v>0</v>
      </c>
      <c r="F34" s="459">
        <v>0</v>
      </c>
      <c r="G34" s="459">
        <v>0</v>
      </c>
      <c r="H34" s="459">
        <v>0</v>
      </c>
      <c r="I34" s="459">
        <v>0</v>
      </c>
      <c r="J34" s="459">
        <v>0</v>
      </c>
      <c r="K34" s="459">
        <v>0</v>
      </c>
      <c r="L34" s="459">
        <v>0</v>
      </c>
      <c r="M34" s="459">
        <v>0</v>
      </c>
      <c r="N34" s="459">
        <v>0</v>
      </c>
      <c r="O34" s="459">
        <v>0</v>
      </c>
      <c r="P34" s="459">
        <v>0</v>
      </c>
      <c r="Q34" s="459">
        <v>0</v>
      </c>
      <c r="R34" s="459">
        <v>0</v>
      </c>
      <c r="S34" s="459">
        <v>0</v>
      </c>
      <c r="T34" s="459">
        <v>0</v>
      </c>
      <c r="U34" s="459">
        <v>0</v>
      </c>
      <c r="V34" s="459">
        <v>1</v>
      </c>
      <c r="W34" s="459">
        <v>0</v>
      </c>
      <c r="X34" s="459">
        <v>0</v>
      </c>
      <c r="Y34" s="19"/>
    </row>
    <row r="35" spans="1:25" s="90" customFormat="1" ht="13" x14ac:dyDescent="0.2">
      <c r="A35" s="561"/>
      <c r="B35" s="24" t="s">
        <v>46</v>
      </c>
      <c r="C35" s="460">
        <v>2</v>
      </c>
      <c r="D35" s="460">
        <v>0</v>
      </c>
      <c r="E35" s="460">
        <v>0</v>
      </c>
      <c r="F35" s="460">
        <v>0</v>
      </c>
      <c r="G35" s="460">
        <v>0</v>
      </c>
      <c r="H35" s="460">
        <v>0</v>
      </c>
      <c r="I35" s="460">
        <v>0</v>
      </c>
      <c r="J35" s="460">
        <v>0</v>
      </c>
      <c r="K35" s="460">
        <v>0</v>
      </c>
      <c r="L35" s="460">
        <v>0</v>
      </c>
      <c r="M35" s="460">
        <v>0</v>
      </c>
      <c r="N35" s="460">
        <v>0</v>
      </c>
      <c r="O35" s="460">
        <v>0</v>
      </c>
      <c r="P35" s="460">
        <v>0</v>
      </c>
      <c r="Q35" s="460">
        <v>0</v>
      </c>
      <c r="R35" s="460">
        <v>0</v>
      </c>
      <c r="S35" s="460">
        <v>0</v>
      </c>
      <c r="T35" s="460">
        <v>0</v>
      </c>
      <c r="U35" s="460">
        <v>1</v>
      </c>
      <c r="V35" s="460">
        <v>1</v>
      </c>
      <c r="W35" s="460">
        <v>0</v>
      </c>
      <c r="X35" s="460">
        <v>0</v>
      </c>
      <c r="Y35" s="20"/>
    </row>
    <row r="36" spans="1:25" s="90" customFormat="1" ht="13" x14ac:dyDescent="0.2">
      <c r="A36" s="559" t="s">
        <v>84</v>
      </c>
      <c r="B36" s="21" t="s">
        <v>2</v>
      </c>
      <c r="C36" s="458">
        <v>2</v>
      </c>
      <c r="D36" s="458">
        <v>0</v>
      </c>
      <c r="E36" s="458">
        <v>0</v>
      </c>
      <c r="F36" s="458">
        <v>0</v>
      </c>
      <c r="G36" s="458">
        <v>0</v>
      </c>
      <c r="H36" s="458">
        <v>0</v>
      </c>
      <c r="I36" s="458">
        <v>0</v>
      </c>
      <c r="J36" s="458">
        <v>0</v>
      </c>
      <c r="K36" s="458">
        <v>0</v>
      </c>
      <c r="L36" s="458">
        <v>0</v>
      </c>
      <c r="M36" s="458">
        <v>0</v>
      </c>
      <c r="N36" s="458">
        <v>0</v>
      </c>
      <c r="O36" s="458">
        <v>0</v>
      </c>
      <c r="P36" s="458">
        <v>0</v>
      </c>
      <c r="Q36" s="458">
        <v>1</v>
      </c>
      <c r="R36" s="458">
        <v>0</v>
      </c>
      <c r="S36" s="458">
        <v>0</v>
      </c>
      <c r="T36" s="458">
        <v>0</v>
      </c>
      <c r="U36" s="458">
        <v>1</v>
      </c>
      <c r="V36" s="458">
        <v>0</v>
      </c>
      <c r="W36" s="458">
        <v>0</v>
      </c>
      <c r="X36" s="458">
        <v>0</v>
      </c>
      <c r="Y36" s="22"/>
    </row>
    <row r="37" spans="1:25" s="90" customFormat="1" ht="13" x14ac:dyDescent="0.2">
      <c r="A37" s="560"/>
      <c r="B37" s="23" t="s">
        <v>45</v>
      </c>
      <c r="C37" s="459">
        <v>1</v>
      </c>
      <c r="D37" s="459">
        <v>0</v>
      </c>
      <c r="E37" s="459">
        <v>0</v>
      </c>
      <c r="F37" s="459">
        <v>0</v>
      </c>
      <c r="G37" s="459">
        <v>0</v>
      </c>
      <c r="H37" s="459">
        <v>0</v>
      </c>
      <c r="I37" s="459">
        <v>0</v>
      </c>
      <c r="J37" s="459">
        <v>0</v>
      </c>
      <c r="K37" s="459">
        <v>0</v>
      </c>
      <c r="L37" s="459">
        <v>0</v>
      </c>
      <c r="M37" s="459">
        <v>0</v>
      </c>
      <c r="N37" s="459">
        <v>0</v>
      </c>
      <c r="O37" s="459">
        <v>0</v>
      </c>
      <c r="P37" s="459">
        <v>0</v>
      </c>
      <c r="Q37" s="459">
        <v>1</v>
      </c>
      <c r="R37" s="459">
        <v>0</v>
      </c>
      <c r="S37" s="459">
        <v>0</v>
      </c>
      <c r="T37" s="459">
        <v>0</v>
      </c>
      <c r="U37" s="459">
        <v>0</v>
      </c>
      <c r="V37" s="459">
        <v>0</v>
      </c>
      <c r="W37" s="459">
        <v>0</v>
      </c>
      <c r="X37" s="459">
        <v>0</v>
      </c>
      <c r="Y37" s="19"/>
    </row>
    <row r="38" spans="1:25" s="90" customFormat="1" ht="13" x14ac:dyDescent="0.2">
      <c r="A38" s="561"/>
      <c r="B38" s="24" t="s">
        <v>46</v>
      </c>
      <c r="C38" s="460">
        <v>1</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1</v>
      </c>
      <c r="V38" s="460">
        <v>0</v>
      </c>
      <c r="W38" s="460">
        <v>0</v>
      </c>
      <c r="X38" s="460">
        <v>0</v>
      </c>
      <c r="Y38" s="20"/>
    </row>
    <row r="39" spans="1:25" s="90" customFormat="1" ht="13" x14ac:dyDescent="0.2">
      <c r="A39" s="559" t="s">
        <v>85</v>
      </c>
      <c r="B39" s="21" t="s">
        <v>2</v>
      </c>
      <c r="C39" s="458" t="s">
        <v>9</v>
      </c>
      <c r="D39" s="458">
        <v>0</v>
      </c>
      <c r="E39" s="458">
        <v>0</v>
      </c>
      <c r="F39" s="458">
        <v>0</v>
      </c>
      <c r="G39" s="458">
        <v>0</v>
      </c>
      <c r="H39" s="458">
        <v>0</v>
      </c>
      <c r="I39" s="458">
        <v>0</v>
      </c>
      <c r="J39" s="458">
        <v>0</v>
      </c>
      <c r="K39" s="458">
        <v>0</v>
      </c>
      <c r="L39" s="458">
        <v>0</v>
      </c>
      <c r="M39" s="458">
        <v>0</v>
      </c>
      <c r="N39" s="458">
        <v>0</v>
      </c>
      <c r="O39" s="458">
        <v>0</v>
      </c>
      <c r="P39" s="458">
        <v>0</v>
      </c>
      <c r="Q39" s="458">
        <v>0</v>
      </c>
      <c r="R39" s="458">
        <v>0</v>
      </c>
      <c r="S39" s="458">
        <v>0</v>
      </c>
      <c r="T39" s="458">
        <v>0</v>
      </c>
      <c r="U39" s="458">
        <v>0</v>
      </c>
      <c r="V39" s="458">
        <v>0</v>
      </c>
      <c r="W39" s="458">
        <v>0</v>
      </c>
      <c r="X39" s="458">
        <v>0</v>
      </c>
      <c r="Y39" s="22"/>
    </row>
    <row r="40" spans="1:25" s="90" customFormat="1" ht="13" x14ac:dyDescent="0.2">
      <c r="A40" s="560"/>
      <c r="B40" s="23" t="s">
        <v>45</v>
      </c>
      <c r="C40" s="459" t="s">
        <v>9</v>
      </c>
      <c r="D40" s="459">
        <v>0</v>
      </c>
      <c r="E40" s="459">
        <v>0</v>
      </c>
      <c r="F40" s="459">
        <v>0</v>
      </c>
      <c r="G40" s="459">
        <v>0</v>
      </c>
      <c r="H40" s="459">
        <v>0</v>
      </c>
      <c r="I40" s="459">
        <v>0</v>
      </c>
      <c r="J40" s="459">
        <v>0</v>
      </c>
      <c r="K40" s="459">
        <v>0</v>
      </c>
      <c r="L40" s="459">
        <v>0</v>
      </c>
      <c r="M40" s="459">
        <v>0</v>
      </c>
      <c r="N40" s="459">
        <v>0</v>
      </c>
      <c r="O40" s="459">
        <v>0</v>
      </c>
      <c r="P40" s="459">
        <v>0</v>
      </c>
      <c r="Q40" s="459">
        <v>0</v>
      </c>
      <c r="R40" s="459">
        <v>0</v>
      </c>
      <c r="S40" s="459">
        <v>0</v>
      </c>
      <c r="T40" s="459">
        <v>0</v>
      </c>
      <c r="U40" s="459">
        <v>0</v>
      </c>
      <c r="V40" s="459">
        <v>0</v>
      </c>
      <c r="W40" s="459">
        <v>0</v>
      </c>
      <c r="X40" s="459">
        <v>0</v>
      </c>
      <c r="Y40" s="19"/>
    </row>
    <row r="41" spans="1:25" s="90" customFormat="1" ht="13" x14ac:dyDescent="0.2">
      <c r="A41" s="561"/>
      <c r="B41" s="24" t="s">
        <v>46</v>
      </c>
      <c r="C41" s="460" t="s">
        <v>9</v>
      </c>
      <c r="D41" s="460">
        <v>0</v>
      </c>
      <c r="E41" s="460">
        <v>0</v>
      </c>
      <c r="F41" s="460">
        <v>0</v>
      </c>
      <c r="G41" s="460">
        <v>0</v>
      </c>
      <c r="H41" s="460">
        <v>0</v>
      </c>
      <c r="I41" s="460">
        <v>0</v>
      </c>
      <c r="J41" s="460">
        <v>0</v>
      </c>
      <c r="K41" s="460">
        <v>0</v>
      </c>
      <c r="L41" s="460">
        <v>0</v>
      </c>
      <c r="M41" s="460">
        <v>0</v>
      </c>
      <c r="N41" s="460">
        <v>0</v>
      </c>
      <c r="O41" s="460">
        <v>0</v>
      </c>
      <c r="P41" s="460">
        <v>0</v>
      </c>
      <c r="Q41" s="460">
        <v>0</v>
      </c>
      <c r="R41" s="460">
        <v>0</v>
      </c>
      <c r="S41" s="460">
        <v>0</v>
      </c>
      <c r="T41" s="460">
        <v>0</v>
      </c>
      <c r="U41" s="460">
        <v>0</v>
      </c>
      <c r="V41" s="460">
        <v>0</v>
      </c>
      <c r="W41" s="460">
        <v>0</v>
      </c>
      <c r="X41" s="460">
        <v>0</v>
      </c>
      <c r="Y41" s="20"/>
    </row>
    <row r="42" spans="1:25" s="90" customFormat="1" ht="13" x14ac:dyDescent="0.2">
      <c r="A42" s="559" t="s">
        <v>86</v>
      </c>
      <c r="B42" s="21" t="s">
        <v>2</v>
      </c>
      <c r="C42" s="458" t="s">
        <v>9</v>
      </c>
      <c r="D42" s="458">
        <v>0</v>
      </c>
      <c r="E42" s="458">
        <v>0</v>
      </c>
      <c r="F42" s="458">
        <v>0</v>
      </c>
      <c r="G42" s="458">
        <v>0</v>
      </c>
      <c r="H42" s="458">
        <v>0</v>
      </c>
      <c r="I42" s="458">
        <v>0</v>
      </c>
      <c r="J42" s="458">
        <v>0</v>
      </c>
      <c r="K42" s="458">
        <v>0</v>
      </c>
      <c r="L42" s="458">
        <v>0</v>
      </c>
      <c r="M42" s="458">
        <v>0</v>
      </c>
      <c r="N42" s="458">
        <v>0</v>
      </c>
      <c r="O42" s="458">
        <v>0</v>
      </c>
      <c r="P42" s="458">
        <v>0</v>
      </c>
      <c r="Q42" s="458">
        <v>0</v>
      </c>
      <c r="R42" s="458">
        <v>0</v>
      </c>
      <c r="S42" s="458">
        <v>0</v>
      </c>
      <c r="T42" s="458">
        <v>0</v>
      </c>
      <c r="U42" s="458">
        <v>0</v>
      </c>
      <c r="V42" s="458">
        <v>0</v>
      </c>
      <c r="W42" s="458">
        <v>0</v>
      </c>
      <c r="X42" s="458">
        <v>0</v>
      </c>
      <c r="Y42" s="22"/>
    </row>
    <row r="43" spans="1:25" s="90" customFormat="1" ht="13" x14ac:dyDescent="0.2">
      <c r="A43" s="560"/>
      <c r="B43" s="23" t="s">
        <v>45</v>
      </c>
      <c r="C43" s="459" t="s">
        <v>9</v>
      </c>
      <c r="D43" s="459">
        <v>0</v>
      </c>
      <c r="E43" s="459">
        <v>0</v>
      </c>
      <c r="F43" s="459">
        <v>0</v>
      </c>
      <c r="G43" s="459">
        <v>0</v>
      </c>
      <c r="H43" s="459">
        <v>0</v>
      </c>
      <c r="I43" s="459">
        <v>0</v>
      </c>
      <c r="J43" s="459">
        <v>0</v>
      </c>
      <c r="K43" s="459">
        <v>0</v>
      </c>
      <c r="L43" s="459">
        <v>0</v>
      </c>
      <c r="M43" s="459">
        <v>0</v>
      </c>
      <c r="N43" s="459">
        <v>0</v>
      </c>
      <c r="O43" s="459">
        <v>0</v>
      </c>
      <c r="P43" s="459">
        <v>0</v>
      </c>
      <c r="Q43" s="459">
        <v>0</v>
      </c>
      <c r="R43" s="459">
        <v>0</v>
      </c>
      <c r="S43" s="459">
        <v>0</v>
      </c>
      <c r="T43" s="459">
        <v>0</v>
      </c>
      <c r="U43" s="459">
        <v>0</v>
      </c>
      <c r="V43" s="459">
        <v>0</v>
      </c>
      <c r="W43" s="459">
        <v>0</v>
      </c>
      <c r="X43" s="459">
        <v>0</v>
      </c>
      <c r="Y43" s="19"/>
    </row>
    <row r="44" spans="1:25" s="90" customFormat="1" ht="13" x14ac:dyDescent="0.2">
      <c r="A44" s="561"/>
      <c r="B44" s="24" t="s">
        <v>46</v>
      </c>
      <c r="C44" s="460" t="s">
        <v>9</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c r="W44" s="460">
        <v>0</v>
      </c>
      <c r="X44" s="460">
        <v>0</v>
      </c>
      <c r="Y44" s="20"/>
    </row>
    <row r="45" spans="1:25" s="90" customFormat="1" ht="13" x14ac:dyDescent="0.2">
      <c r="A45" s="559" t="s">
        <v>87</v>
      </c>
      <c r="B45" s="21" t="s">
        <v>2</v>
      </c>
      <c r="C45" s="458">
        <v>5</v>
      </c>
      <c r="D45" s="458">
        <v>0</v>
      </c>
      <c r="E45" s="458">
        <v>0</v>
      </c>
      <c r="F45" s="458">
        <v>0</v>
      </c>
      <c r="G45" s="458">
        <v>0</v>
      </c>
      <c r="H45" s="458">
        <v>0</v>
      </c>
      <c r="I45" s="458">
        <v>0</v>
      </c>
      <c r="J45" s="458">
        <v>0</v>
      </c>
      <c r="K45" s="458">
        <v>0</v>
      </c>
      <c r="L45" s="458">
        <v>0</v>
      </c>
      <c r="M45" s="458">
        <v>0</v>
      </c>
      <c r="N45" s="458">
        <v>0</v>
      </c>
      <c r="O45" s="458">
        <v>0</v>
      </c>
      <c r="P45" s="458">
        <v>0</v>
      </c>
      <c r="Q45" s="458">
        <v>0</v>
      </c>
      <c r="R45" s="458">
        <v>1</v>
      </c>
      <c r="S45" s="458">
        <v>1</v>
      </c>
      <c r="T45" s="458">
        <v>1</v>
      </c>
      <c r="U45" s="458">
        <v>1</v>
      </c>
      <c r="V45" s="458">
        <v>1</v>
      </c>
      <c r="W45" s="458">
        <v>0</v>
      </c>
      <c r="X45" s="458">
        <v>0</v>
      </c>
      <c r="Y45" s="22"/>
    </row>
    <row r="46" spans="1:25" s="90" customFormat="1" ht="13" x14ac:dyDescent="0.2">
      <c r="A46" s="560"/>
      <c r="B46" s="23" t="s">
        <v>45</v>
      </c>
      <c r="C46" s="459">
        <v>2</v>
      </c>
      <c r="D46" s="459">
        <v>0</v>
      </c>
      <c r="E46" s="459">
        <v>0</v>
      </c>
      <c r="F46" s="459">
        <v>0</v>
      </c>
      <c r="G46" s="459">
        <v>0</v>
      </c>
      <c r="H46" s="459">
        <v>0</v>
      </c>
      <c r="I46" s="459">
        <v>0</v>
      </c>
      <c r="J46" s="459">
        <v>0</v>
      </c>
      <c r="K46" s="459">
        <v>0</v>
      </c>
      <c r="L46" s="459">
        <v>0</v>
      </c>
      <c r="M46" s="459">
        <v>0</v>
      </c>
      <c r="N46" s="459">
        <v>0</v>
      </c>
      <c r="O46" s="459">
        <v>0</v>
      </c>
      <c r="P46" s="459">
        <v>0</v>
      </c>
      <c r="Q46" s="459">
        <v>0</v>
      </c>
      <c r="R46" s="459">
        <v>1</v>
      </c>
      <c r="S46" s="459">
        <v>0</v>
      </c>
      <c r="T46" s="459">
        <v>1</v>
      </c>
      <c r="U46" s="459">
        <v>0</v>
      </c>
      <c r="V46" s="459">
        <v>0</v>
      </c>
      <c r="W46" s="459">
        <v>0</v>
      </c>
      <c r="X46" s="459">
        <v>0</v>
      </c>
      <c r="Y46" s="19"/>
    </row>
    <row r="47" spans="1:25" s="90" customFormat="1" ht="13" x14ac:dyDescent="0.2">
      <c r="A47" s="561"/>
      <c r="B47" s="24" t="s">
        <v>46</v>
      </c>
      <c r="C47" s="460">
        <v>3</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1</v>
      </c>
      <c r="T47" s="460">
        <v>0</v>
      </c>
      <c r="U47" s="460">
        <v>1</v>
      </c>
      <c r="V47" s="460">
        <v>1</v>
      </c>
      <c r="W47" s="460">
        <v>0</v>
      </c>
      <c r="X47" s="460">
        <v>0</v>
      </c>
      <c r="Y47" s="20"/>
    </row>
    <row r="48" spans="1:25" s="90" customFormat="1" ht="13" x14ac:dyDescent="0.2">
      <c r="A48" s="559" t="s">
        <v>88</v>
      </c>
      <c r="B48" s="21" t="s">
        <v>2</v>
      </c>
      <c r="C48" s="458">
        <v>1</v>
      </c>
      <c r="D48" s="458">
        <v>0</v>
      </c>
      <c r="E48" s="458">
        <v>0</v>
      </c>
      <c r="F48" s="458">
        <v>0</v>
      </c>
      <c r="G48" s="458">
        <v>0</v>
      </c>
      <c r="H48" s="458">
        <v>0</v>
      </c>
      <c r="I48" s="458">
        <v>0</v>
      </c>
      <c r="J48" s="458">
        <v>0</v>
      </c>
      <c r="K48" s="458">
        <v>0</v>
      </c>
      <c r="L48" s="458">
        <v>0</v>
      </c>
      <c r="M48" s="458">
        <v>0</v>
      </c>
      <c r="N48" s="458">
        <v>0</v>
      </c>
      <c r="O48" s="458">
        <v>0</v>
      </c>
      <c r="P48" s="458">
        <v>0</v>
      </c>
      <c r="Q48" s="458">
        <v>0</v>
      </c>
      <c r="R48" s="458">
        <v>0</v>
      </c>
      <c r="S48" s="458">
        <v>0</v>
      </c>
      <c r="T48" s="458">
        <v>0</v>
      </c>
      <c r="U48" s="458">
        <v>1</v>
      </c>
      <c r="V48" s="458">
        <v>0</v>
      </c>
      <c r="W48" s="458">
        <v>0</v>
      </c>
      <c r="X48" s="458">
        <v>0</v>
      </c>
      <c r="Y48" s="22"/>
    </row>
    <row r="49" spans="1:25" s="90" customFormat="1" ht="13" x14ac:dyDescent="0.2">
      <c r="A49" s="560"/>
      <c r="B49" s="23" t="s">
        <v>45</v>
      </c>
      <c r="C49" s="459">
        <v>1</v>
      </c>
      <c r="D49" s="459">
        <v>0</v>
      </c>
      <c r="E49" s="459">
        <v>0</v>
      </c>
      <c r="F49" s="459">
        <v>0</v>
      </c>
      <c r="G49" s="459">
        <v>0</v>
      </c>
      <c r="H49" s="459">
        <v>0</v>
      </c>
      <c r="I49" s="459">
        <v>0</v>
      </c>
      <c r="J49" s="459">
        <v>0</v>
      </c>
      <c r="K49" s="459">
        <v>0</v>
      </c>
      <c r="L49" s="459">
        <v>0</v>
      </c>
      <c r="M49" s="459">
        <v>0</v>
      </c>
      <c r="N49" s="459">
        <v>0</v>
      </c>
      <c r="O49" s="459">
        <v>0</v>
      </c>
      <c r="P49" s="459">
        <v>0</v>
      </c>
      <c r="Q49" s="459">
        <v>0</v>
      </c>
      <c r="R49" s="459">
        <v>0</v>
      </c>
      <c r="S49" s="459">
        <v>0</v>
      </c>
      <c r="T49" s="459">
        <v>0</v>
      </c>
      <c r="U49" s="459">
        <v>1</v>
      </c>
      <c r="V49" s="459">
        <v>0</v>
      </c>
      <c r="W49" s="459">
        <v>0</v>
      </c>
      <c r="X49" s="459">
        <v>0</v>
      </c>
      <c r="Y49" s="19"/>
    </row>
    <row r="50" spans="1:25" s="90" customFormat="1" ht="13" x14ac:dyDescent="0.2">
      <c r="A50" s="561"/>
      <c r="B50" s="24" t="s">
        <v>46</v>
      </c>
      <c r="C50" s="460" t="s">
        <v>9</v>
      </c>
      <c r="D50" s="460">
        <v>0</v>
      </c>
      <c r="E50" s="460">
        <v>0</v>
      </c>
      <c r="F50" s="460">
        <v>0</v>
      </c>
      <c r="G50" s="460">
        <v>0</v>
      </c>
      <c r="H50" s="460">
        <v>0</v>
      </c>
      <c r="I50" s="460">
        <v>0</v>
      </c>
      <c r="J50" s="460">
        <v>0</v>
      </c>
      <c r="K50" s="460">
        <v>0</v>
      </c>
      <c r="L50" s="460">
        <v>0</v>
      </c>
      <c r="M50" s="460">
        <v>0</v>
      </c>
      <c r="N50" s="460">
        <v>0</v>
      </c>
      <c r="O50" s="460">
        <v>0</v>
      </c>
      <c r="P50" s="460">
        <v>0</v>
      </c>
      <c r="Q50" s="460">
        <v>0</v>
      </c>
      <c r="R50" s="460">
        <v>0</v>
      </c>
      <c r="S50" s="460">
        <v>0</v>
      </c>
      <c r="T50" s="460">
        <v>0</v>
      </c>
      <c r="U50" s="460">
        <v>0</v>
      </c>
      <c r="V50" s="460">
        <v>0</v>
      </c>
      <c r="W50" s="460">
        <v>0</v>
      </c>
      <c r="X50" s="460">
        <v>0</v>
      </c>
      <c r="Y50" s="20"/>
    </row>
    <row r="51" spans="1:25" s="90" customFormat="1" ht="13" x14ac:dyDescent="0.2">
      <c r="A51" s="559" t="s">
        <v>89</v>
      </c>
      <c r="B51" s="21" t="s">
        <v>2</v>
      </c>
      <c r="C51" s="458">
        <v>1</v>
      </c>
      <c r="D51" s="458">
        <v>0</v>
      </c>
      <c r="E51" s="458">
        <v>0</v>
      </c>
      <c r="F51" s="458">
        <v>0</v>
      </c>
      <c r="G51" s="458">
        <v>0</v>
      </c>
      <c r="H51" s="458">
        <v>0</v>
      </c>
      <c r="I51" s="458">
        <v>0</v>
      </c>
      <c r="J51" s="458">
        <v>0</v>
      </c>
      <c r="K51" s="458">
        <v>0</v>
      </c>
      <c r="L51" s="458">
        <v>0</v>
      </c>
      <c r="M51" s="458">
        <v>0</v>
      </c>
      <c r="N51" s="458">
        <v>0</v>
      </c>
      <c r="O51" s="458">
        <v>0</v>
      </c>
      <c r="P51" s="458">
        <v>0</v>
      </c>
      <c r="Q51" s="458">
        <v>0</v>
      </c>
      <c r="R51" s="458">
        <v>0</v>
      </c>
      <c r="S51" s="458">
        <v>1</v>
      </c>
      <c r="T51" s="458">
        <v>0</v>
      </c>
      <c r="U51" s="458">
        <v>0</v>
      </c>
      <c r="V51" s="458">
        <v>0</v>
      </c>
      <c r="W51" s="458">
        <v>0</v>
      </c>
      <c r="X51" s="458">
        <v>0</v>
      </c>
      <c r="Y51" s="22"/>
    </row>
    <row r="52" spans="1:25" s="90" customFormat="1" ht="13" x14ac:dyDescent="0.2">
      <c r="A52" s="560"/>
      <c r="B52" s="23" t="s">
        <v>45</v>
      </c>
      <c r="C52" s="459">
        <v>1</v>
      </c>
      <c r="D52" s="459">
        <v>0</v>
      </c>
      <c r="E52" s="459">
        <v>0</v>
      </c>
      <c r="F52" s="459">
        <v>0</v>
      </c>
      <c r="G52" s="459">
        <v>0</v>
      </c>
      <c r="H52" s="459">
        <v>0</v>
      </c>
      <c r="I52" s="459">
        <v>0</v>
      </c>
      <c r="J52" s="459">
        <v>0</v>
      </c>
      <c r="K52" s="459">
        <v>0</v>
      </c>
      <c r="L52" s="459">
        <v>0</v>
      </c>
      <c r="M52" s="459">
        <v>0</v>
      </c>
      <c r="N52" s="459">
        <v>0</v>
      </c>
      <c r="O52" s="459">
        <v>0</v>
      </c>
      <c r="P52" s="459">
        <v>0</v>
      </c>
      <c r="Q52" s="459">
        <v>0</v>
      </c>
      <c r="R52" s="459">
        <v>0</v>
      </c>
      <c r="S52" s="459">
        <v>1</v>
      </c>
      <c r="T52" s="459">
        <v>0</v>
      </c>
      <c r="U52" s="459">
        <v>0</v>
      </c>
      <c r="V52" s="459">
        <v>0</v>
      </c>
      <c r="W52" s="459">
        <v>0</v>
      </c>
      <c r="X52" s="459">
        <v>0</v>
      </c>
      <c r="Y52" s="19"/>
    </row>
    <row r="53" spans="1:25" s="90" customFormat="1" ht="13" x14ac:dyDescent="0.2">
      <c r="A53" s="561"/>
      <c r="B53" s="24" t="s">
        <v>46</v>
      </c>
      <c r="C53" s="460" t="s">
        <v>9</v>
      </c>
      <c r="D53" s="460">
        <v>0</v>
      </c>
      <c r="E53" s="460">
        <v>0</v>
      </c>
      <c r="F53" s="460">
        <v>0</v>
      </c>
      <c r="G53" s="460">
        <v>0</v>
      </c>
      <c r="H53" s="460">
        <v>0</v>
      </c>
      <c r="I53" s="460">
        <v>0</v>
      </c>
      <c r="J53" s="460">
        <v>0</v>
      </c>
      <c r="K53" s="460">
        <v>0</v>
      </c>
      <c r="L53" s="460">
        <v>0</v>
      </c>
      <c r="M53" s="460">
        <v>0</v>
      </c>
      <c r="N53" s="460">
        <v>0</v>
      </c>
      <c r="O53" s="460">
        <v>0</v>
      </c>
      <c r="P53" s="460">
        <v>0</v>
      </c>
      <c r="Q53" s="460">
        <v>0</v>
      </c>
      <c r="R53" s="460">
        <v>0</v>
      </c>
      <c r="S53" s="460">
        <v>0</v>
      </c>
      <c r="T53" s="460">
        <v>0</v>
      </c>
      <c r="U53" s="460">
        <v>0</v>
      </c>
      <c r="V53" s="460">
        <v>0</v>
      </c>
      <c r="W53" s="460">
        <v>0</v>
      </c>
      <c r="X53" s="460">
        <v>0</v>
      </c>
      <c r="Y53" s="20"/>
    </row>
    <row r="54" spans="1:25" s="90" customFormat="1" ht="13" x14ac:dyDescent="0.2">
      <c r="A54" s="559" t="s">
        <v>90</v>
      </c>
      <c r="B54" s="21" t="s">
        <v>2</v>
      </c>
      <c r="C54" s="458">
        <v>1</v>
      </c>
      <c r="D54" s="458">
        <v>0</v>
      </c>
      <c r="E54" s="458">
        <v>0</v>
      </c>
      <c r="F54" s="458">
        <v>0</v>
      </c>
      <c r="G54" s="458">
        <v>0</v>
      </c>
      <c r="H54" s="458">
        <v>0</v>
      </c>
      <c r="I54" s="458">
        <v>0</v>
      </c>
      <c r="J54" s="458">
        <v>0</v>
      </c>
      <c r="K54" s="458">
        <v>0</v>
      </c>
      <c r="L54" s="458">
        <v>0</v>
      </c>
      <c r="M54" s="458">
        <v>0</v>
      </c>
      <c r="N54" s="458">
        <v>0</v>
      </c>
      <c r="O54" s="458">
        <v>0</v>
      </c>
      <c r="P54" s="458">
        <v>0</v>
      </c>
      <c r="Q54" s="458">
        <v>0</v>
      </c>
      <c r="R54" s="458">
        <v>0</v>
      </c>
      <c r="S54" s="458">
        <v>0</v>
      </c>
      <c r="T54" s="458">
        <v>0</v>
      </c>
      <c r="U54" s="458">
        <v>0</v>
      </c>
      <c r="V54" s="458">
        <v>1</v>
      </c>
      <c r="W54" s="458">
        <v>0</v>
      </c>
      <c r="X54" s="458">
        <v>0</v>
      </c>
      <c r="Y54" s="22"/>
    </row>
    <row r="55" spans="1:25" s="90" customFormat="1" ht="13" x14ac:dyDescent="0.2">
      <c r="A55" s="560"/>
      <c r="B55" s="23" t="s">
        <v>45</v>
      </c>
      <c r="C55" s="459" t="s">
        <v>9</v>
      </c>
      <c r="D55" s="459">
        <v>0</v>
      </c>
      <c r="E55" s="459">
        <v>0</v>
      </c>
      <c r="F55" s="459">
        <v>0</v>
      </c>
      <c r="G55" s="459">
        <v>0</v>
      </c>
      <c r="H55" s="459">
        <v>0</v>
      </c>
      <c r="I55" s="459">
        <v>0</v>
      </c>
      <c r="J55" s="459">
        <v>0</v>
      </c>
      <c r="K55" s="459">
        <v>0</v>
      </c>
      <c r="L55" s="459">
        <v>0</v>
      </c>
      <c r="M55" s="459">
        <v>0</v>
      </c>
      <c r="N55" s="459">
        <v>0</v>
      </c>
      <c r="O55" s="459">
        <v>0</v>
      </c>
      <c r="P55" s="459">
        <v>0</v>
      </c>
      <c r="Q55" s="459">
        <v>0</v>
      </c>
      <c r="R55" s="459">
        <v>0</v>
      </c>
      <c r="S55" s="459">
        <v>0</v>
      </c>
      <c r="T55" s="459">
        <v>0</v>
      </c>
      <c r="U55" s="459">
        <v>0</v>
      </c>
      <c r="V55" s="459">
        <v>0</v>
      </c>
      <c r="W55" s="459">
        <v>0</v>
      </c>
      <c r="X55" s="459">
        <v>0</v>
      </c>
      <c r="Y55" s="19"/>
    </row>
    <row r="56" spans="1:25" s="90" customFormat="1" ht="13" x14ac:dyDescent="0.2">
      <c r="A56" s="561"/>
      <c r="B56" s="24" t="s">
        <v>46</v>
      </c>
      <c r="C56" s="460">
        <v>1</v>
      </c>
      <c r="D56" s="460">
        <v>0</v>
      </c>
      <c r="E56" s="460">
        <v>0</v>
      </c>
      <c r="F56" s="460">
        <v>0</v>
      </c>
      <c r="G56" s="460">
        <v>0</v>
      </c>
      <c r="H56" s="460">
        <v>0</v>
      </c>
      <c r="I56" s="460">
        <v>0</v>
      </c>
      <c r="J56" s="460">
        <v>0</v>
      </c>
      <c r="K56" s="460">
        <v>0</v>
      </c>
      <c r="L56" s="460">
        <v>0</v>
      </c>
      <c r="M56" s="460">
        <v>0</v>
      </c>
      <c r="N56" s="460">
        <v>0</v>
      </c>
      <c r="O56" s="460">
        <v>0</v>
      </c>
      <c r="P56" s="460">
        <v>0</v>
      </c>
      <c r="Q56" s="460">
        <v>0</v>
      </c>
      <c r="R56" s="460">
        <v>0</v>
      </c>
      <c r="S56" s="460">
        <v>0</v>
      </c>
      <c r="T56" s="460">
        <v>0</v>
      </c>
      <c r="U56" s="460">
        <v>0</v>
      </c>
      <c r="V56" s="460">
        <v>1</v>
      </c>
      <c r="W56" s="460">
        <v>0</v>
      </c>
      <c r="X56" s="460">
        <v>0</v>
      </c>
      <c r="Y56" s="20"/>
    </row>
    <row r="57" spans="1:25" s="90" customFormat="1" ht="13" x14ac:dyDescent="0.2">
      <c r="A57" s="559" t="s">
        <v>91</v>
      </c>
      <c r="B57" s="21" t="s">
        <v>2</v>
      </c>
      <c r="C57" s="458">
        <v>1</v>
      </c>
      <c r="D57" s="458">
        <v>0</v>
      </c>
      <c r="E57" s="458">
        <v>0</v>
      </c>
      <c r="F57" s="458">
        <v>0</v>
      </c>
      <c r="G57" s="458">
        <v>0</v>
      </c>
      <c r="H57" s="458">
        <v>0</v>
      </c>
      <c r="I57" s="458">
        <v>0</v>
      </c>
      <c r="J57" s="458">
        <v>0</v>
      </c>
      <c r="K57" s="458">
        <v>0</v>
      </c>
      <c r="L57" s="458">
        <v>0</v>
      </c>
      <c r="M57" s="458">
        <v>0</v>
      </c>
      <c r="N57" s="458">
        <v>0</v>
      </c>
      <c r="O57" s="458">
        <v>0</v>
      </c>
      <c r="P57" s="458">
        <v>0</v>
      </c>
      <c r="Q57" s="458">
        <v>0</v>
      </c>
      <c r="R57" s="458">
        <v>0</v>
      </c>
      <c r="S57" s="458">
        <v>0</v>
      </c>
      <c r="T57" s="458">
        <v>0</v>
      </c>
      <c r="U57" s="458">
        <v>0</v>
      </c>
      <c r="V57" s="458">
        <v>1</v>
      </c>
      <c r="W57" s="458">
        <v>0</v>
      </c>
      <c r="X57" s="458">
        <v>0</v>
      </c>
      <c r="Y57" s="22"/>
    </row>
    <row r="58" spans="1:25" s="90" customFormat="1" ht="13" x14ac:dyDescent="0.2">
      <c r="A58" s="560"/>
      <c r="B58" s="23" t="s">
        <v>45</v>
      </c>
      <c r="C58" s="459" t="s">
        <v>9</v>
      </c>
      <c r="D58" s="459">
        <v>0</v>
      </c>
      <c r="E58" s="459">
        <v>0</v>
      </c>
      <c r="F58" s="459">
        <v>0</v>
      </c>
      <c r="G58" s="459">
        <v>0</v>
      </c>
      <c r="H58" s="459">
        <v>0</v>
      </c>
      <c r="I58" s="459">
        <v>0</v>
      </c>
      <c r="J58" s="459">
        <v>0</v>
      </c>
      <c r="K58" s="459">
        <v>0</v>
      </c>
      <c r="L58" s="459">
        <v>0</v>
      </c>
      <c r="M58" s="459">
        <v>0</v>
      </c>
      <c r="N58" s="459">
        <v>0</v>
      </c>
      <c r="O58" s="459">
        <v>0</v>
      </c>
      <c r="P58" s="459">
        <v>0</v>
      </c>
      <c r="Q58" s="459">
        <v>0</v>
      </c>
      <c r="R58" s="459">
        <v>0</v>
      </c>
      <c r="S58" s="459">
        <v>0</v>
      </c>
      <c r="T58" s="459">
        <v>0</v>
      </c>
      <c r="U58" s="459">
        <v>0</v>
      </c>
      <c r="V58" s="459">
        <v>0</v>
      </c>
      <c r="W58" s="459">
        <v>0</v>
      </c>
      <c r="X58" s="459">
        <v>0</v>
      </c>
      <c r="Y58" s="19"/>
    </row>
    <row r="59" spans="1:25" s="90" customFormat="1" ht="13" x14ac:dyDescent="0.2">
      <c r="A59" s="561"/>
      <c r="B59" s="24" t="s">
        <v>46</v>
      </c>
      <c r="C59" s="460">
        <v>1</v>
      </c>
      <c r="D59" s="460">
        <v>0</v>
      </c>
      <c r="E59" s="460">
        <v>0</v>
      </c>
      <c r="F59" s="460">
        <v>0</v>
      </c>
      <c r="G59" s="460">
        <v>0</v>
      </c>
      <c r="H59" s="460">
        <v>0</v>
      </c>
      <c r="I59" s="460">
        <v>0</v>
      </c>
      <c r="J59" s="460">
        <v>0</v>
      </c>
      <c r="K59" s="460">
        <v>0</v>
      </c>
      <c r="L59" s="460">
        <v>0</v>
      </c>
      <c r="M59" s="460">
        <v>0</v>
      </c>
      <c r="N59" s="460">
        <v>0</v>
      </c>
      <c r="O59" s="460">
        <v>0</v>
      </c>
      <c r="P59" s="460">
        <v>0</v>
      </c>
      <c r="Q59" s="460">
        <v>0</v>
      </c>
      <c r="R59" s="460">
        <v>0</v>
      </c>
      <c r="S59" s="460">
        <v>0</v>
      </c>
      <c r="T59" s="460">
        <v>0</v>
      </c>
      <c r="U59" s="460">
        <v>0</v>
      </c>
      <c r="V59" s="460">
        <v>1</v>
      </c>
      <c r="W59" s="460">
        <v>0</v>
      </c>
      <c r="X59" s="460">
        <v>0</v>
      </c>
      <c r="Y59" s="20"/>
    </row>
    <row r="60" spans="1:25" s="90" customFormat="1" ht="13" x14ac:dyDescent="0.2">
      <c r="A60" s="559" t="s">
        <v>92</v>
      </c>
      <c r="B60" s="21" t="s">
        <v>2</v>
      </c>
      <c r="C60" s="458">
        <v>1</v>
      </c>
      <c r="D60" s="458">
        <v>0</v>
      </c>
      <c r="E60" s="458">
        <v>0</v>
      </c>
      <c r="F60" s="458">
        <v>0</v>
      </c>
      <c r="G60" s="458">
        <v>0</v>
      </c>
      <c r="H60" s="458">
        <v>0</v>
      </c>
      <c r="I60" s="458">
        <v>0</v>
      </c>
      <c r="J60" s="458">
        <v>0</v>
      </c>
      <c r="K60" s="458">
        <v>0</v>
      </c>
      <c r="L60" s="458">
        <v>0</v>
      </c>
      <c r="M60" s="458">
        <v>0</v>
      </c>
      <c r="N60" s="458">
        <v>0</v>
      </c>
      <c r="O60" s="458">
        <v>0</v>
      </c>
      <c r="P60" s="458">
        <v>0</v>
      </c>
      <c r="Q60" s="458">
        <v>0</v>
      </c>
      <c r="R60" s="458">
        <v>0</v>
      </c>
      <c r="S60" s="458">
        <v>0</v>
      </c>
      <c r="T60" s="458">
        <v>0</v>
      </c>
      <c r="U60" s="458">
        <v>0</v>
      </c>
      <c r="V60" s="458">
        <v>1</v>
      </c>
      <c r="W60" s="458">
        <v>0</v>
      </c>
      <c r="X60" s="458">
        <v>0</v>
      </c>
      <c r="Y60" s="22"/>
    </row>
    <row r="61" spans="1:25" s="90" customFormat="1" ht="13" x14ac:dyDescent="0.2">
      <c r="A61" s="560"/>
      <c r="B61" s="23" t="s">
        <v>45</v>
      </c>
      <c r="C61" s="459">
        <v>1</v>
      </c>
      <c r="D61" s="459">
        <v>0</v>
      </c>
      <c r="E61" s="459">
        <v>0</v>
      </c>
      <c r="F61" s="459">
        <v>0</v>
      </c>
      <c r="G61" s="459">
        <v>0</v>
      </c>
      <c r="H61" s="459">
        <v>0</v>
      </c>
      <c r="I61" s="459">
        <v>0</v>
      </c>
      <c r="J61" s="459">
        <v>0</v>
      </c>
      <c r="K61" s="459">
        <v>0</v>
      </c>
      <c r="L61" s="459">
        <v>0</v>
      </c>
      <c r="M61" s="459">
        <v>0</v>
      </c>
      <c r="N61" s="459">
        <v>0</v>
      </c>
      <c r="O61" s="459">
        <v>0</v>
      </c>
      <c r="P61" s="459">
        <v>0</v>
      </c>
      <c r="Q61" s="459">
        <v>0</v>
      </c>
      <c r="R61" s="459">
        <v>0</v>
      </c>
      <c r="S61" s="459">
        <v>0</v>
      </c>
      <c r="T61" s="459">
        <v>0</v>
      </c>
      <c r="U61" s="459">
        <v>0</v>
      </c>
      <c r="V61" s="459">
        <v>1</v>
      </c>
      <c r="W61" s="459">
        <v>0</v>
      </c>
      <c r="X61" s="459">
        <v>0</v>
      </c>
      <c r="Y61" s="19"/>
    </row>
    <row r="62" spans="1:25" s="90" customFormat="1" ht="13" x14ac:dyDescent="0.2">
      <c r="A62" s="561"/>
      <c r="B62" s="24" t="s">
        <v>46</v>
      </c>
      <c r="C62" s="460" t="s">
        <v>9</v>
      </c>
      <c r="D62" s="460">
        <v>0</v>
      </c>
      <c r="E62" s="460">
        <v>0</v>
      </c>
      <c r="F62" s="460">
        <v>0</v>
      </c>
      <c r="G62" s="460">
        <v>0</v>
      </c>
      <c r="H62" s="460">
        <v>0</v>
      </c>
      <c r="I62" s="460">
        <v>0</v>
      </c>
      <c r="J62" s="460">
        <v>0</v>
      </c>
      <c r="K62" s="460">
        <v>0</v>
      </c>
      <c r="L62" s="460">
        <v>0</v>
      </c>
      <c r="M62" s="460">
        <v>0</v>
      </c>
      <c r="N62" s="460">
        <v>0</v>
      </c>
      <c r="O62" s="460">
        <v>0</v>
      </c>
      <c r="P62" s="460">
        <v>0</v>
      </c>
      <c r="Q62" s="460">
        <v>0</v>
      </c>
      <c r="R62" s="460">
        <v>0</v>
      </c>
      <c r="S62" s="460">
        <v>0</v>
      </c>
      <c r="T62" s="460">
        <v>0</v>
      </c>
      <c r="U62" s="460">
        <v>0</v>
      </c>
      <c r="V62" s="460">
        <v>0</v>
      </c>
      <c r="W62" s="460">
        <v>0</v>
      </c>
      <c r="X62" s="460">
        <v>0</v>
      </c>
      <c r="Y62" s="20"/>
    </row>
    <row r="63" spans="1:25" s="90" customFormat="1" ht="13" x14ac:dyDescent="0.2">
      <c r="A63" s="559" t="s">
        <v>93</v>
      </c>
      <c r="B63" s="21" t="s">
        <v>2</v>
      </c>
      <c r="C63" s="458">
        <v>2</v>
      </c>
      <c r="D63" s="458">
        <v>0</v>
      </c>
      <c r="E63" s="458">
        <v>0</v>
      </c>
      <c r="F63" s="458">
        <v>0</v>
      </c>
      <c r="G63" s="458">
        <v>0</v>
      </c>
      <c r="H63" s="458">
        <v>0</v>
      </c>
      <c r="I63" s="458">
        <v>0</v>
      </c>
      <c r="J63" s="458">
        <v>0</v>
      </c>
      <c r="K63" s="458">
        <v>0</v>
      </c>
      <c r="L63" s="458">
        <v>0</v>
      </c>
      <c r="M63" s="458">
        <v>0</v>
      </c>
      <c r="N63" s="458">
        <v>0</v>
      </c>
      <c r="O63" s="458">
        <v>0</v>
      </c>
      <c r="P63" s="458">
        <v>0</v>
      </c>
      <c r="Q63" s="458">
        <v>0</v>
      </c>
      <c r="R63" s="458">
        <v>0</v>
      </c>
      <c r="S63" s="458">
        <v>0</v>
      </c>
      <c r="T63" s="458">
        <v>0</v>
      </c>
      <c r="U63" s="458">
        <v>0</v>
      </c>
      <c r="V63" s="458">
        <v>0</v>
      </c>
      <c r="W63" s="458">
        <v>2</v>
      </c>
      <c r="X63" s="458">
        <v>0</v>
      </c>
      <c r="Y63" s="22"/>
    </row>
    <row r="64" spans="1:25" s="90" customFormat="1" ht="13" x14ac:dyDescent="0.2">
      <c r="A64" s="560"/>
      <c r="B64" s="23" t="s">
        <v>45</v>
      </c>
      <c r="C64" s="459">
        <v>2</v>
      </c>
      <c r="D64" s="459">
        <v>0</v>
      </c>
      <c r="E64" s="459">
        <v>0</v>
      </c>
      <c r="F64" s="459">
        <v>0</v>
      </c>
      <c r="G64" s="459">
        <v>0</v>
      </c>
      <c r="H64" s="459">
        <v>0</v>
      </c>
      <c r="I64" s="459">
        <v>0</v>
      </c>
      <c r="J64" s="459">
        <v>0</v>
      </c>
      <c r="K64" s="459">
        <v>0</v>
      </c>
      <c r="L64" s="459">
        <v>0</v>
      </c>
      <c r="M64" s="459">
        <v>0</v>
      </c>
      <c r="N64" s="459">
        <v>0</v>
      </c>
      <c r="O64" s="459">
        <v>0</v>
      </c>
      <c r="P64" s="459">
        <v>0</v>
      </c>
      <c r="Q64" s="459">
        <v>0</v>
      </c>
      <c r="R64" s="459">
        <v>0</v>
      </c>
      <c r="S64" s="459">
        <v>0</v>
      </c>
      <c r="T64" s="459">
        <v>0</v>
      </c>
      <c r="U64" s="459">
        <v>0</v>
      </c>
      <c r="V64" s="459">
        <v>0</v>
      </c>
      <c r="W64" s="459">
        <v>2</v>
      </c>
      <c r="X64" s="459">
        <v>0</v>
      </c>
      <c r="Y64" s="19"/>
    </row>
    <row r="65" spans="1:25" s="90" customFormat="1" ht="13" x14ac:dyDescent="0.2">
      <c r="A65" s="561"/>
      <c r="B65" s="24" t="s">
        <v>46</v>
      </c>
      <c r="C65" s="460" t="s">
        <v>9</v>
      </c>
      <c r="D65" s="460">
        <v>0</v>
      </c>
      <c r="E65" s="460">
        <v>0</v>
      </c>
      <c r="F65" s="460">
        <v>0</v>
      </c>
      <c r="G65" s="460">
        <v>0</v>
      </c>
      <c r="H65" s="460">
        <v>0</v>
      </c>
      <c r="I65" s="460">
        <v>0</v>
      </c>
      <c r="J65" s="460">
        <v>0</v>
      </c>
      <c r="K65" s="460">
        <v>0</v>
      </c>
      <c r="L65" s="460">
        <v>0</v>
      </c>
      <c r="M65" s="460">
        <v>0</v>
      </c>
      <c r="N65" s="460">
        <v>0</v>
      </c>
      <c r="O65" s="460">
        <v>0</v>
      </c>
      <c r="P65" s="460">
        <v>0</v>
      </c>
      <c r="Q65" s="460">
        <v>0</v>
      </c>
      <c r="R65" s="460">
        <v>0</v>
      </c>
      <c r="S65" s="460">
        <v>0</v>
      </c>
      <c r="T65" s="460">
        <v>0</v>
      </c>
      <c r="U65" s="460">
        <v>0</v>
      </c>
      <c r="V65" s="460">
        <v>0</v>
      </c>
      <c r="W65" s="460">
        <v>0</v>
      </c>
      <c r="X65" s="460">
        <v>0</v>
      </c>
      <c r="Y65" s="20"/>
    </row>
    <row r="66" spans="1:25" s="90" customFormat="1" ht="13" x14ac:dyDescent="0.2">
      <c r="A66" s="559" t="s">
        <v>94</v>
      </c>
      <c r="B66" s="21" t="s">
        <v>2</v>
      </c>
      <c r="C66" s="458">
        <v>1</v>
      </c>
      <c r="D66" s="458">
        <v>0</v>
      </c>
      <c r="E66" s="458">
        <v>0</v>
      </c>
      <c r="F66" s="458">
        <v>0</v>
      </c>
      <c r="G66" s="458">
        <v>0</v>
      </c>
      <c r="H66" s="458">
        <v>0</v>
      </c>
      <c r="I66" s="458">
        <v>0</v>
      </c>
      <c r="J66" s="458">
        <v>0</v>
      </c>
      <c r="K66" s="458">
        <v>0</v>
      </c>
      <c r="L66" s="458">
        <v>0</v>
      </c>
      <c r="M66" s="458">
        <v>0</v>
      </c>
      <c r="N66" s="458">
        <v>0</v>
      </c>
      <c r="O66" s="458">
        <v>0</v>
      </c>
      <c r="P66" s="458">
        <v>0</v>
      </c>
      <c r="Q66" s="458">
        <v>0</v>
      </c>
      <c r="R66" s="458">
        <v>0</v>
      </c>
      <c r="S66" s="458">
        <v>0</v>
      </c>
      <c r="T66" s="458">
        <v>0</v>
      </c>
      <c r="U66" s="458">
        <v>1</v>
      </c>
      <c r="V66" s="458">
        <v>0</v>
      </c>
      <c r="W66" s="458">
        <v>0</v>
      </c>
      <c r="X66" s="458">
        <v>0</v>
      </c>
      <c r="Y66" s="22"/>
    </row>
    <row r="67" spans="1:25" s="90" customFormat="1" ht="13" x14ac:dyDescent="0.2">
      <c r="A67" s="560"/>
      <c r="B67" s="23" t="s">
        <v>45</v>
      </c>
      <c r="C67" s="459">
        <v>1</v>
      </c>
      <c r="D67" s="459">
        <v>0</v>
      </c>
      <c r="E67" s="459">
        <v>0</v>
      </c>
      <c r="F67" s="459">
        <v>0</v>
      </c>
      <c r="G67" s="459">
        <v>0</v>
      </c>
      <c r="H67" s="459">
        <v>0</v>
      </c>
      <c r="I67" s="459">
        <v>0</v>
      </c>
      <c r="J67" s="459">
        <v>0</v>
      </c>
      <c r="K67" s="459">
        <v>0</v>
      </c>
      <c r="L67" s="459">
        <v>0</v>
      </c>
      <c r="M67" s="459">
        <v>0</v>
      </c>
      <c r="N67" s="459">
        <v>0</v>
      </c>
      <c r="O67" s="459">
        <v>0</v>
      </c>
      <c r="P67" s="459">
        <v>0</v>
      </c>
      <c r="Q67" s="459">
        <v>0</v>
      </c>
      <c r="R67" s="459">
        <v>0</v>
      </c>
      <c r="S67" s="459">
        <v>0</v>
      </c>
      <c r="T67" s="459">
        <v>0</v>
      </c>
      <c r="U67" s="459">
        <v>1</v>
      </c>
      <c r="V67" s="459">
        <v>0</v>
      </c>
      <c r="W67" s="459">
        <v>0</v>
      </c>
      <c r="X67" s="459">
        <v>0</v>
      </c>
      <c r="Y67" s="19"/>
    </row>
    <row r="68" spans="1:25" s="90" customFormat="1" ht="13" x14ac:dyDescent="0.2">
      <c r="A68" s="561"/>
      <c r="B68" s="24" t="s">
        <v>46</v>
      </c>
      <c r="C68" s="460" t="s">
        <v>9</v>
      </c>
      <c r="D68" s="460">
        <v>0</v>
      </c>
      <c r="E68" s="460">
        <v>0</v>
      </c>
      <c r="F68" s="460">
        <v>0</v>
      </c>
      <c r="G68" s="460">
        <v>0</v>
      </c>
      <c r="H68" s="460">
        <v>0</v>
      </c>
      <c r="I68" s="460">
        <v>0</v>
      </c>
      <c r="J68" s="460">
        <v>0</v>
      </c>
      <c r="K68" s="460">
        <v>0</v>
      </c>
      <c r="L68" s="460">
        <v>0</v>
      </c>
      <c r="M68" s="460">
        <v>0</v>
      </c>
      <c r="N68" s="460">
        <v>0</v>
      </c>
      <c r="O68" s="460">
        <v>0</v>
      </c>
      <c r="P68" s="460">
        <v>0</v>
      </c>
      <c r="Q68" s="460">
        <v>0</v>
      </c>
      <c r="R68" s="460">
        <v>0</v>
      </c>
      <c r="S68" s="460">
        <v>0</v>
      </c>
      <c r="T68" s="460">
        <v>0</v>
      </c>
      <c r="U68" s="460">
        <v>0</v>
      </c>
      <c r="V68" s="460">
        <v>0</v>
      </c>
      <c r="W68" s="460">
        <v>0</v>
      </c>
      <c r="X68" s="460">
        <v>0</v>
      </c>
      <c r="Y68" s="20"/>
    </row>
    <row r="69" spans="1:25" s="90" customFormat="1" ht="13" x14ac:dyDescent="0.2">
      <c r="A69" s="92" t="s">
        <v>95</v>
      </c>
      <c r="B69" s="93"/>
      <c r="C69" s="37"/>
      <c r="D69" s="37"/>
      <c r="E69" s="37"/>
      <c r="F69" s="37"/>
      <c r="G69" s="37"/>
      <c r="H69" s="37"/>
      <c r="I69" s="37"/>
      <c r="J69" s="37"/>
      <c r="K69" s="37"/>
      <c r="L69" s="37"/>
      <c r="M69" s="37"/>
      <c r="N69" s="37"/>
      <c r="O69" s="37"/>
      <c r="P69" s="37"/>
      <c r="Q69" s="37"/>
      <c r="R69" s="37"/>
      <c r="S69" s="37"/>
      <c r="T69" s="37"/>
      <c r="U69" s="37"/>
      <c r="V69" s="37"/>
      <c r="W69" s="37"/>
      <c r="X69" s="37"/>
      <c r="Y69" s="37"/>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39:A41"/>
    <mergeCell ref="A42:A44"/>
    <mergeCell ref="A45:A47"/>
    <mergeCell ref="A66:A68"/>
    <mergeCell ref="A48:A50"/>
    <mergeCell ref="A51:A53"/>
    <mergeCell ref="A54:A56"/>
    <mergeCell ref="A57:A59"/>
    <mergeCell ref="A60:A62"/>
    <mergeCell ref="A63:A65"/>
  </mergeCells>
  <phoneticPr fontId="7"/>
  <pageMargins left="0.39370078740157483" right="0.39370078740157483" top="0.59055118110236227" bottom="0.59055118110236227"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Y70"/>
  <sheetViews>
    <sheetView showGridLines="0" view="pageBreakPreview" zoomScale="90" zoomScaleNormal="90" zoomScaleSheetLayoutView="90" workbookViewId="0">
      <pane xSplit="2" ySplit="2" topLeftCell="G55" activePane="bottomRight" state="frozen"/>
      <selection pane="topRight"/>
      <selection pane="bottomLeft"/>
      <selection pane="bottomRight" activeCell="Z12" sqref="Z12:Z69"/>
    </sheetView>
  </sheetViews>
  <sheetFormatPr defaultColWidth="9" defaultRowHeight="10.5" customHeight="1" x14ac:dyDescent="0.2"/>
  <cols>
    <col min="1" max="1" width="8.08984375" style="99" customWidth="1"/>
    <col min="2" max="2" width="5.6328125" style="100" customWidth="1"/>
    <col min="3" max="3" width="8.453125" style="48" bestFit="1" customWidth="1"/>
    <col min="4" max="5" width="5.453125" style="48" bestFit="1" customWidth="1"/>
    <col min="6" max="23" width="7.453125" style="48" bestFit="1" customWidth="1"/>
    <col min="24" max="24" width="6.453125" style="48" bestFit="1" customWidth="1"/>
    <col min="25" max="25" width="5.6328125" style="48" customWidth="1"/>
    <col min="26" max="16384" width="9" style="48"/>
  </cols>
  <sheetData>
    <row r="1" spans="1:25" s="26" customFormat="1" ht="13" x14ac:dyDescent="0.2">
      <c r="A1" s="25" t="s">
        <v>269</v>
      </c>
      <c r="B1" s="98"/>
      <c r="Y1" s="30" t="s">
        <v>330</v>
      </c>
    </row>
    <row r="2" spans="1:25" s="91" customFormat="1" ht="13" x14ac:dyDescent="0.2">
      <c r="A2" s="594"/>
      <c r="B2" s="595"/>
      <c r="C2" s="327" t="s">
        <v>2</v>
      </c>
      <c r="D2" s="123" t="s">
        <v>201</v>
      </c>
      <c r="E2" s="123" t="s">
        <v>130</v>
      </c>
      <c r="F2" s="123" t="s">
        <v>131</v>
      </c>
      <c r="G2" s="123" t="s">
        <v>132</v>
      </c>
      <c r="H2" s="123" t="s">
        <v>133</v>
      </c>
      <c r="I2" s="123" t="s">
        <v>134</v>
      </c>
      <c r="J2" s="123" t="s">
        <v>135</v>
      </c>
      <c r="K2" s="123" t="s">
        <v>136</v>
      </c>
      <c r="L2" s="123" t="s">
        <v>137</v>
      </c>
      <c r="M2" s="123" t="s">
        <v>138</v>
      </c>
      <c r="N2" s="123" t="s">
        <v>139</v>
      </c>
      <c r="O2" s="123" t="s">
        <v>140</v>
      </c>
      <c r="P2" s="123" t="s">
        <v>141</v>
      </c>
      <c r="Q2" s="123" t="s">
        <v>142</v>
      </c>
      <c r="R2" s="123" t="s">
        <v>143</v>
      </c>
      <c r="S2" s="123" t="s">
        <v>144</v>
      </c>
      <c r="T2" s="123" t="s">
        <v>145</v>
      </c>
      <c r="U2" s="123" t="s">
        <v>146</v>
      </c>
      <c r="V2" s="123" t="s">
        <v>147</v>
      </c>
      <c r="W2" s="123" t="s">
        <v>148</v>
      </c>
      <c r="X2" s="123" t="s">
        <v>149</v>
      </c>
      <c r="Y2" s="123" t="s">
        <v>44</v>
      </c>
    </row>
    <row r="3" spans="1:25" s="26" customFormat="1" ht="13" x14ac:dyDescent="0.2">
      <c r="A3" s="566" t="s">
        <v>199</v>
      </c>
      <c r="B3" s="364" t="s">
        <v>2</v>
      </c>
      <c r="C3" s="339">
        <v>106552</v>
      </c>
      <c r="D3" s="371">
        <v>7</v>
      </c>
      <c r="E3" s="371">
        <v>13</v>
      </c>
      <c r="F3" s="371">
        <v>14</v>
      </c>
      <c r="G3" s="371">
        <v>14</v>
      </c>
      <c r="H3" s="371">
        <v>23</v>
      </c>
      <c r="I3" s="371">
        <v>35</v>
      </c>
      <c r="J3" s="371">
        <v>131</v>
      </c>
      <c r="K3" s="371">
        <v>274</v>
      </c>
      <c r="L3" s="371">
        <v>664</v>
      </c>
      <c r="M3" s="339">
        <v>1344</v>
      </c>
      <c r="N3" s="339">
        <v>1671</v>
      </c>
      <c r="O3" s="371">
        <v>2016</v>
      </c>
      <c r="P3" s="371">
        <v>2924</v>
      </c>
      <c r="Q3" s="371">
        <v>5164</v>
      </c>
      <c r="R3" s="371">
        <v>8091</v>
      </c>
      <c r="S3" s="371">
        <v>12314</v>
      </c>
      <c r="T3" s="371">
        <v>18275</v>
      </c>
      <c r="U3" s="371">
        <v>23362</v>
      </c>
      <c r="V3" s="371">
        <v>19697</v>
      </c>
      <c r="W3" s="371">
        <v>8750</v>
      </c>
      <c r="X3" s="371">
        <v>1766</v>
      </c>
      <c r="Y3" s="371">
        <v>3</v>
      </c>
    </row>
    <row r="4" spans="1:25" s="26" customFormat="1" ht="13" x14ac:dyDescent="0.2">
      <c r="A4" s="567"/>
      <c r="B4" s="366" t="s">
        <v>45</v>
      </c>
      <c r="C4" s="341">
        <v>51768</v>
      </c>
      <c r="D4" s="341">
        <v>3</v>
      </c>
      <c r="E4" s="341">
        <v>6</v>
      </c>
      <c r="F4" s="341">
        <v>4</v>
      </c>
      <c r="G4" s="341">
        <v>11</v>
      </c>
      <c r="H4" s="341">
        <v>12</v>
      </c>
      <c r="I4" s="341">
        <v>22</v>
      </c>
      <c r="J4" s="341">
        <v>91</v>
      </c>
      <c r="K4" s="341">
        <v>186</v>
      </c>
      <c r="L4" s="341">
        <v>465</v>
      </c>
      <c r="M4" s="341">
        <v>919</v>
      </c>
      <c r="N4" s="341">
        <v>1141</v>
      </c>
      <c r="O4" s="341">
        <v>1418</v>
      </c>
      <c r="P4" s="341">
        <v>2119</v>
      </c>
      <c r="Q4" s="341">
        <v>3677</v>
      </c>
      <c r="R4" s="341">
        <v>5522</v>
      </c>
      <c r="S4" s="341">
        <v>7655</v>
      </c>
      <c r="T4" s="341">
        <v>10126</v>
      </c>
      <c r="U4" s="341">
        <v>10347</v>
      </c>
      <c r="V4" s="341">
        <v>6232</v>
      </c>
      <c r="W4" s="341">
        <v>1612</v>
      </c>
      <c r="X4" s="341">
        <v>198</v>
      </c>
      <c r="Y4" s="341">
        <v>2</v>
      </c>
    </row>
    <row r="5" spans="1:25" s="26" customFormat="1" ht="13" x14ac:dyDescent="0.2">
      <c r="A5" s="568"/>
      <c r="B5" s="368" t="s">
        <v>46</v>
      </c>
      <c r="C5" s="341">
        <v>54784</v>
      </c>
      <c r="D5" s="352">
        <v>4</v>
      </c>
      <c r="E5" s="352">
        <v>7</v>
      </c>
      <c r="F5" s="352">
        <v>10</v>
      </c>
      <c r="G5" s="352">
        <v>3</v>
      </c>
      <c r="H5" s="352">
        <v>11</v>
      </c>
      <c r="I5" s="352">
        <v>13</v>
      </c>
      <c r="J5" s="352">
        <v>40</v>
      </c>
      <c r="K5" s="352">
        <v>88</v>
      </c>
      <c r="L5" s="352">
        <v>199</v>
      </c>
      <c r="M5" s="352">
        <v>425</v>
      </c>
      <c r="N5" s="352">
        <v>530</v>
      </c>
      <c r="O5" s="352">
        <v>598</v>
      </c>
      <c r="P5" s="352">
        <v>805</v>
      </c>
      <c r="Q5" s="352">
        <v>1487</v>
      </c>
      <c r="R5" s="352">
        <v>2569</v>
      </c>
      <c r="S5" s="352">
        <v>4659</v>
      </c>
      <c r="T5" s="352">
        <v>8149</v>
      </c>
      <c r="U5" s="352">
        <v>13015</v>
      </c>
      <c r="V5" s="352">
        <v>13465</v>
      </c>
      <c r="W5" s="352">
        <v>7138</v>
      </c>
      <c r="X5" s="352">
        <v>1568</v>
      </c>
      <c r="Y5" s="352">
        <v>1</v>
      </c>
    </row>
    <row r="6" spans="1:25" s="26" customFormat="1" ht="13" x14ac:dyDescent="0.2">
      <c r="A6" s="569" t="s">
        <v>7</v>
      </c>
      <c r="B6" s="390" t="s">
        <v>2</v>
      </c>
      <c r="C6" s="391">
        <v>4802</v>
      </c>
      <c r="D6" s="391" t="s">
        <v>9</v>
      </c>
      <c r="E6" s="391">
        <v>1</v>
      </c>
      <c r="F6" s="391">
        <v>1</v>
      </c>
      <c r="G6" s="391" t="s">
        <v>9</v>
      </c>
      <c r="H6" s="391">
        <v>4</v>
      </c>
      <c r="I6" s="391">
        <v>2</v>
      </c>
      <c r="J6" s="391">
        <v>8</v>
      </c>
      <c r="K6" s="391">
        <v>12</v>
      </c>
      <c r="L6" s="391">
        <v>37</v>
      </c>
      <c r="M6" s="391">
        <v>49</v>
      </c>
      <c r="N6" s="391">
        <v>66</v>
      </c>
      <c r="O6" s="391">
        <v>102</v>
      </c>
      <c r="P6" s="391">
        <v>137</v>
      </c>
      <c r="Q6" s="391">
        <v>227</v>
      </c>
      <c r="R6" s="391">
        <v>363</v>
      </c>
      <c r="S6" s="391">
        <v>515</v>
      </c>
      <c r="T6" s="391">
        <v>826</v>
      </c>
      <c r="U6" s="391">
        <v>1009</v>
      </c>
      <c r="V6" s="391">
        <v>911</v>
      </c>
      <c r="W6" s="391">
        <v>438</v>
      </c>
      <c r="X6" s="391">
        <v>94</v>
      </c>
      <c r="Y6" s="391" t="s">
        <v>9</v>
      </c>
    </row>
    <row r="7" spans="1:25" s="26" customFormat="1" ht="13" x14ac:dyDescent="0.2">
      <c r="A7" s="570"/>
      <c r="B7" s="392" t="s">
        <v>45</v>
      </c>
      <c r="C7" s="393">
        <v>2333</v>
      </c>
      <c r="D7" s="393" t="s">
        <v>9</v>
      </c>
      <c r="E7" s="393" t="s">
        <v>9</v>
      </c>
      <c r="F7" s="393" t="s">
        <v>9</v>
      </c>
      <c r="G7" s="393" t="s">
        <v>9</v>
      </c>
      <c r="H7" s="393">
        <v>2</v>
      </c>
      <c r="I7" s="393">
        <v>1</v>
      </c>
      <c r="J7" s="393">
        <v>7</v>
      </c>
      <c r="K7" s="393">
        <v>11</v>
      </c>
      <c r="L7" s="393">
        <v>25</v>
      </c>
      <c r="M7" s="393">
        <v>34</v>
      </c>
      <c r="N7" s="393">
        <v>45</v>
      </c>
      <c r="O7" s="393">
        <v>69</v>
      </c>
      <c r="P7" s="393">
        <v>98</v>
      </c>
      <c r="Q7" s="393">
        <v>163</v>
      </c>
      <c r="R7" s="393">
        <v>238</v>
      </c>
      <c r="S7" s="393">
        <v>305</v>
      </c>
      <c r="T7" s="393">
        <v>464</v>
      </c>
      <c r="U7" s="393">
        <v>470</v>
      </c>
      <c r="V7" s="393">
        <v>308</v>
      </c>
      <c r="W7" s="393">
        <v>83</v>
      </c>
      <c r="X7" s="393">
        <v>10</v>
      </c>
      <c r="Y7" s="393" t="s">
        <v>9</v>
      </c>
    </row>
    <row r="8" spans="1:25" s="26" customFormat="1" ht="13" x14ac:dyDescent="0.2">
      <c r="A8" s="571"/>
      <c r="B8" s="394" t="s">
        <v>46</v>
      </c>
      <c r="C8" s="395">
        <v>2469</v>
      </c>
      <c r="D8" s="395" t="s">
        <v>9</v>
      </c>
      <c r="E8" s="395">
        <v>1</v>
      </c>
      <c r="F8" s="395">
        <v>1</v>
      </c>
      <c r="G8" s="395" t="s">
        <v>9</v>
      </c>
      <c r="H8" s="395">
        <v>2</v>
      </c>
      <c r="I8" s="395">
        <v>1</v>
      </c>
      <c r="J8" s="395">
        <v>1</v>
      </c>
      <c r="K8" s="395">
        <v>1</v>
      </c>
      <c r="L8" s="395">
        <v>12</v>
      </c>
      <c r="M8" s="395">
        <v>15</v>
      </c>
      <c r="N8" s="395">
        <v>21</v>
      </c>
      <c r="O8" s="395">
        <v>33</v>
      </c>
      <c r="P8" s="395">
        <v>39</v>
      </c>
      <c r="Q8" s="395">
        <v>64</v>
      </c>
      <c r="R8" s="395">
        <v>125</v>
      </c>
      <c r="S8" s="395">
        <v>210</v>
      </c>
      <c r="T8" s="395">
        <v>362</v>
      </c>
      <c r="U8" s="395">
        <v>539</v>
      </c>
      <c r="V8" s="395">
        <v>603</v>
      </c>
      <c r="W8" s="395">
        <v>355</v>
      </c>
      <c r="X8" s="395">
        <v>84</v>
      </c>
      <c r="Y8" s="395" t="s">
        <v>9</v>
      </c>
    </row>
    <row r="9" spans="1:25" s="26" customFormat="1" ht="13.5" customHeight="1" x14ac:dyDescent="0.2">
      <c r="A9" s="535" t="s">
        <v>150</v>
      </c>
      <c r="B9" s="74" t="s">
        <v>2</v>
      </c>
      <c r="C9" s="28">
        <v>301</v>
      </c>
      <c r="D9" s="28" t="str">
        <f t="shared" ref="D9:Y9" si="0">IF(SUM(D10:D11)=0,"-",SUM(D10:D11))</f>
        <v>-</v>
      </c>
      <c r="E9" s="28" t="str">
        <f t="shared" si="0"/>
        <v>-</v>
      </c>
      <c r="F9" s="28" t="str">
        <f t="shared" si="0"/>
        <v>-</v>
      </c>
      <c r="G9" s="28" t="str">
        <f t="shared" si="0"/>
        <v>-</v>
      </c>
      <c r="H9" s="28" t="str">
        <f t="shared" si="0"/>
        <v>-</v>
      </c>
      <c r="I9" s="28" t="str">
        <f t="shared" si="0"/>
        <v>-</v>
      </c>
      <c r="J9" s="28" t="str">
        <f t="shared" si="0"/>
        <v>-</v>
      </c>
      <c r="K9" s="28">
        <f t="shared" si="0"/>
        <v>1</v>
      </c>
      <c r="L9" s="28">
        <f t="shared" si="0"/>
        <v>3</v>
      </c>
      <c r="M9" s="28">
        <f t="shared" si="0"/>
        <v>2</v>
      </c>
      <c r="N9" s="28">
        <f t="shared" si="0"/>
        <v>6</v>
      </c>
      <c r="O9" s="28">
        <f t="shared" si="0"/>
        <v>6</v>
      </c>
      <c r="P9" s="28">
        <f t="shared" si="0"/>
        <v>3</v>
      </c>
      <c r="Q9" s="28">
        <f t="shared" si="0"/>
        <v>11</v>
      </c>
      <c r="R9" s="28">
        <f t="shared" si="0"/>
        <v>16</v>
      </c>
      <c r="S9" s="28">
        <f t="shared" si="0"/>
        <v>38</v>
      </c>
      <c r="T9" s="28">
        <f t="shared" si="0"/>
        <v>53</v>
      </c>
      <c r="U9" s="28">
        <f t="shared" si="0"/>
        <v>71</v>
      </c>
      <c r="V9" s="28">
        <f t="shared" si="0"/>
        <v>65</v>
      </c>
      <c r="W9" s="28">
        <f t="shared" si="0"/>
        <v>22</v>
      </c>
      <c r="X9" s="28">
        <f t="shared" si="0"/>
        <v>4</v>
      </c>
      <c r="Y9" s="28" t="str">
        <f t="shared" si="0"/>
        <v>-</v>
      </c>
    </row>
    <row r="10" spans="1:25" s="26" customFormat="1" ht="13" x14ac:dyDescent="0.2">
      <c r="A10" s="536"/>
      <c r="B10" s="283" t="s">
        <v>45</v>
      </c>
      <c r="C10" s="267">
        <v>152</v>
      </c>
      <c r="D10" s="267" t="str">
        <f t="shared" ref="D10:Y11" si="1">IF(SUM(D13,D16,D19,D22,D25,D28,D31,D34,D37,D40,D43,D46,D49,D52,D55,D58,D61,D64,D67)=0,"-",SUM(D13,D16,D19,D22,D25,D28,D31,D34,D37,D40,D43,D46,D49,D52,D55,D58,D61,D64,D67))</f>
        <v>-</v>
      </c>
      <c r="E10" s="267" t="str">
        <f t="shared" si="1"/>
        <v>-</v>
      </c>
      <c r="F10" s="267" t="str">
        <f t="shared" si="1"/>
        <v>-</v>
      </c>
      <c r="G10" s="267" t="str">
        <f t="shared" si="1"/>
        <v>-</v>
      </c>
      <c r="H10" s="267" t="str">
        <f t="shared" si="1"/>
        <v>-</v>
      </c>
      <c r="I10" s="267" t="str">
        <f t="shared" si="1"/>
        <v>-</v>
      </c>
      <c r="J10" s="267" t="str">
        <f t="shared" si="1"/>
        <v>-</v>
      </c>
      <c r="K10" s="267">
        <f t="shared" si="1"/>
        <v>1</v>
      </c>
      <c r="L10" s="267">
        <f t="shared" si="1"/>
        <v>3</v>
      </c>
      <c r="M10" s="267">
        <f t="shared" si="1"/>
        <v>2</v>
      </c>
      <c r="N10" s="267">
        <f t="shared" si="1"/>
        <v>4</v>
      </c>
      <c r="O10" s="267">
        <f t="shared" si="1"/>
        <v>4</v>
      </c>
      <c r="P10" s="267">
        <f t="shared" si="1"/>
        <v>3</v>
      </c>
      <c r="Q10" s="267">
        <f t="shared" si="1"/>
        <v>6</v>
      </c>
      <c r="R10" s="267">
        <f t="shared" si="1"/>
        <v>10</v>
      </c>
      <c r="S10" s="267">
        <f t="shared" si="1"/>
        <v>21</v>
      </c>
      <c r="T10" s="267">
        <f t="shared" si="1"/>
        <v>30</v>
      </c>
      <c r="U10" s="267">
        <f t="shared" si="1"/>
        <v>35</v>
      </c>
      <c r="V10" s="267">
        <f t="shared" si="1"/>
        <v>27</v>
      </c>
      <c r="W10" s="267">
        <f t="shared" si="1"/>
        <v>5</v>
      </c>
      <c r="X10" s="267">
        <f t="shared" si="1"/>
        <v>1</v>
      </c>
      <c r="Y10" s="267" t="str">
        <f t="shared" si="1"/>
        <v>-</v>
      </c>
    </row>
    <row r="11" spans="1:25" s="26" customFormat="1" ht="13" x14ac:dyDescent="0.2">
      <c r="A11" s="537"/>
      <c r="B11" s="286" t="s">
        <v>46</v>
      </c>
      <c r="C11" s="269">
        <v>149</v>
      </c>
      <c r="D11" s="269" t="str">
        <f t="shared" si="1"/>
        <v>-</v>
      </c>
      <c r="E11" s="269" t="str">
        <f t="shared" si="1"/>
        <v>-</v>
      </c>
      <c r="F11" s="269" t="str">
        <f t="shared" si="1"/>
        <v>-</v>
      </c>
      <c r="G11" s="269" t="str">
        <f t="shared" si="1"/>
        <v>-</v>
      </c>
      <c r="H11" s="269" t="str">
        <f t="shared" si="1"/>
        <v>-</v>
      </c>
      <c r="I11" s="269" t="str">
        <f t="shared" si="1"/>
        <v>-</v>
      </c>
      <c r="J11" s="269" t="str">
        <f t="shared" si="1"/>
        <v>-</v>
      </c>
      <c r="K11" s="269" t="str">
        <f t="shared" si="1"/>
        <v>-</v>
      </c>
      <c r="L11" s="269" t="str">
        <f t="shared" si="1"/>
        <v>-</v>
      </c>
      <c r="M11" s="269" t="str">
        <f t="shared" si="1"/>
        <v>-</v>
      </c>
      <c r="N11" s="269">
        <f t="shared" si="1"/>
        <v>2</v>
      </c>
      <c r="O11" s="269">
        <f t="shared" si="1"/>
        <v>2</v>
      </c>
      <c r="P11" s="269" t="str">
        <f t="shared" si="1"/>
        <v>-</v>
      </c>
      <c r="Q11" s="269">
        <f t="shared" si="1"/>
        <v>5</v>
      </c>
      <c r="R11" s="269">
        <f t="shared" si="1"/>
        <v>6</v>
      </c>
      <c r="S11" s="269">
        <f t="shared" si="1"/>
        <v>17</v>
      </c>
      <c r="T11" s="269">
        <f t="shared" si="1"/>
        <v>23</v>
      </c>
      <c r="U11" s="269">
        <f t="shared" si="1"/>
        <v>36</v>
      </c>
      <c r="V11" s="269">
        <f t="shared" si="1"/>
        <v>38</v>
      </c>
      <c r="W11" s="269">
        <f t="shared" si="1"/>
        <v>17</v>
      </c>
      <c r="X11" s="269">
        <f t="shared" si="1"/>
        <v>3</v>
      </c>
      <c r="Y11" s="269" t="str">
        <f t="shared" si="1"/>
        <v>-</v>
      </c>
    </row>
    <row r="12" spans="1:25" s="26" customFormat="1" ht="13" x14ac:dyDescent="0.2">
      <c r="A12" s="559" t="s">
        <v>76</v>
      </c>
      <c r="B12" s="297" t="s">
        <v>2</v>
      </c>
      <c r="C12" s="22">
        <v>122</v>
      </c>
      <c r="D12" s="458">
        <v>0</v>
      </c>
      <c r="E12" s="458">
        <v>0</v>
      </c>
      <c r="F12" s="458">
        <v>0</v>
      </c>
      <c r="G12" s="458">
        <v>0</v>
      </c>
      <c r="H12" s="458">
        <v>0</v>
      </c>
      <c r="I12" s="458">
        <v>0</v>
      </c>
      <c r="J12" s="458">
        <v>0</v>
      </c>
      <c r="K12" s="458">
        <v>1</v>
      </c>
      <c r="L12" s="458">
        <v>1</v>
      </c>
      <c r="M12" s="458">
        <v>0</v>
      </c>
      <c r="N12" s="458">
        <v>2</v>
      </c>
      <c r="O12" s="458">
        <v>3</v>
      </c>
      <c r="P12" s="458">
        <v>1</v>
      </c>
      <c r="Q12" s="458">
        <v>4</v>
      </c>
      <c r="R12" s="458">
        <v>9</v>
      </c>
      <c r="S12" s="458">
        <v>17</v>
      </c>
      <c r="T12" s="458">
        <v>24</v>
      </c>
      <c r="U12" s="458">
        <v>21</v>
      </c>
      <c r="V12" s="458">
        <v>27</v>
      </c>
      <c r="W12" s="458">
        <v>8</v>
      </c>
      <c r="X12" s="458">
        <v>4</v>
      </c>
      <c r="Y12" s="22"/>
    </row>
    <row r="13" spans="1:25" s="26" customFormat="1" ht="13" x14ac:dyDescent="0.2">
      <c r="A13" s="560"/>
      <c r="B13" s="298" t="s">
        <v>45</v>
      </c>
      <c r="C13" s="19">
        <v>57</v>
      </c>
      <c r="D13" s="459">
        <v>0</v>
      </c>
      <c r="E13" s="459">
        <v>0</v>
      </c>
      <c r="F13" s="459">
        <v>0</v>
      </c>
      <c r="G13" s="459">
        <v>0</v>
      </c>
      <c r="H13" s="459">
        <v>0</v>
      </c>
      <c r="I13" s="459">
        <v>0</v>
      </c>
      <c r="J13" s="459">
        <v>0</v>
      </c>
      <c r="K13" s="459">
        <v>1</v>
      </c>
      <c r="L13" s="459">
        <v>1</v>
      </c>
      <c r="M13" s="459">
        <v>0</v>
      </c>
      <c r="N13" s="459">
        <v>2</v>
      </c>
      <c r="O13" s="459">
        <v>1</v>
      </c>
      <c r="P13" s="459">
        <v>1</v>
      </c>
      <c r="Q13" s="459">
        <v>2</v>
      </c>
      <c r="R13" s="459">
        <v>6</v>
      </c>
      <c r="S13" s="459">
        <v>6</v>
      </c>
      <c r="T13" s="459">
        <v>11</v>
      </c>
      <c r="U13" s="459">
        <v>9</v>
      </c>
      <c r="V13" s="459">
        <v>13</v>
      </c>
      <c r="W13" s="459">
        <v>3</v>
      </c>
      <c r="X13" s="459">
        <v>1</v>
      </c>
      <c r="Y13" s="19"/>
    </row>
    <row r="14" spans="1:25" s="26" customFormat="1" ht="13" x14ac:dyDescent="0.2">
      <c r="A14" s="561"/>
      <c r="B14" s="299" t="s">
        <v>46</v>
      </c>
      <c r="C14" s="20">
        <v>65</v>
      </c>
      <c r="D14" s="460">
        <v>0</v>
      </c>
      <c r="E14" s="460">
        <v>0</v>
      </c>
      <c r="F14" s="460">
        <v>0</v>
      </c>
      <c r="G14" s="460">
        <v>0</v>
      </c>
      <c r="H14" s="460">
        <v>0</v>
      </c>
      <c r="I14" s="460">
        <v>0</v>
      </c>
      <c r="J14" s="460">
        <v>0</v>
      </c>
      <c r="K14" s="460">
        <v>0</v>
      </c>
      <c r="L14" s="460">
        <v>0</v>
      </c>
      <c r="M14" s="460">
        <v>0</v>
      </c>
      <c r="N14" s="460">
        <v>0</v>
      </c>
      <c r="O14" s="460">
        <v>2</v>
      </c>
      <c r="P14" s="460">
        <v>0</v>
      </c>
      <c r="Q14" s="460">
        <v>2</v>
      </c>
      <c r="R14" s="460">
        <v>3</v>
      </c>
      <c r="S14" s="460">
        <v>11</v>
      </c>
      <c r="T14" s="460">
        <v>13</v>
      </c>
      <c r="U14" s="460">
        <v>12</v>
      </c>
      <c r="V14" s="460">
        <v>14</v>
      </c>
      <c r="W14" s="460">
        <v>5</v>
      </c>
      <c r="X14" s="460">
        <v>3</v>
      </c>
      <c r="Y14" s="20"/>
    </row>
    <row r="15" spans="1:25" s="26" customFormat="1" ht="13" x14ac:dyDescent="0.2">
      <c r="A15" s="559" t="s">
        <v>77</v>
      </c>
      <c r="B15" s="297" t="s">
        <v>2</v>
      </c>
      <c r="C15" s="22">
        <v>42</v>
      </c>
      <c r="D15" s="458">
        <v>0</v>
      </c>
      <c r="E15" s="458">
        <v>0</v>
      </c>
      <c r="F15" s="458">
        <v>0</v>
      </c>
      <c r="G15" s="458">
        <v>0</v>
      </c>
      <c r="H15" s="458">
        <v>0</v>
      </c>
      <c r="I15" s="458">
        <v>0</v>
      </c>
      <c r="J15" s="458">
        <v>0</v>
      </c>
      <c r="K15" s="458">
        <v>0</v>
      </c>
      <c r="L15" s="458">
        <v>0</v>
      </c>
      <c r="M15" s="458">
        <v>0</v>
      </c>
      <c r="N15" s="458">
        <v>0</v>
      </c>
      <c r="O15" s="458">
        <v>1</v>
      </c>
      <c r="P15" s="458">
        <v>1</v>
      </c>
      <c r="Q15" s="458">
        <v>3</v>
      </c>
      <c r="R15" s="458">
        <v>4</v>
      </c>
      <c r="S15" s="458">
        <v>6</v>
      </c>
      <c r="T15" s="458">
        <v>3</v>
      </c>
      <c r="U15" s="458">
        <v>14</v>
      </c>
      <c r="V15" s="458">
        <v>7</v>
      </c>
      <c r="W15" s="458">
        <v>3</v>
      </c>
      <c r="X15" s="458">
        <v>0</v>
      </c>
      <c r="Y15" s="22"/>
    </row>
    <row r="16" spans="1:25" s="26" customFormat="1" ht="13" x14ac:dyDescent="0.2">
      <c r="A16" s="560"/>
      <c r="B16" s="298" t="s">
        <v>45</v>
      </c>
      <c r="C16" s="19">
        <v>22</v>
      </c>
      <c r="D16" s="459">
        <v>0</v>
      </c>
      <c r="E16" s="459">
        <v>0</v>
      </c>
      <c r="F16" s="459">
        <v>0</v>
      </c>
      <c r="G16" s="459">
        <v>0</v>
      </c>
      <c r="H16" s="459">
        <v>0</v>
      </c>
      <c r="I16" s="459">
        <v>0</v>
      </c>
      <c r="J16" s="459">
        <v>0</v>
      </c>
      <c r="K16" s="459">
        <v>0</v>
      </c>
      <c r="L16" s="459">
        <v>0</v>
      </c>
      <c r="M16" s="459">
        <v>0</v>
      </c>
      <c r="N16" s="459">
        <v>0</v>
      </c>
      <c r="O16" s="459">
        <v>1</v>
      </c>
      <c r="P16" s="459">
        <v>1</v>
      </c>
      <c r="Q16" s="459">
        <v>2</v>
      </c>
      <c r="R16" s="459">
        <v>3</v>
      </c>
      <c r="S16" s="459">
        <v>4</v>
      </c>
      <c r="T16" s="459">
        <v>2</v>
      </c>
      <c r="U16" s="459">
        <v>8</v>
      </c>
      <c r="V16" s="459">
        <v>1</v>
      </c>
      <c r="W16" s="459">
        <v>0</v>
      </c>
      <c r="X16" s="459">
        <v>0</v>
      </c>
      <c r="Y16" s="19"/>
    </row>
    <row r="17" spans="1:25" s="26" customFormat="1" ht="13" x14ac:dyDescent="0.2">
      <c r="A17" s="561"/>
      <c r="B17" s="299" t="s">
        <v>46</v>
      </c>
      <c r="C17" s="20">
        <v>20</v>
      </c>
      <c r="D17" s="460">
        <v>0</v>
      </c>
      <c r="E17" s="460">
        <v>0</v>
      </c>
      <c r="F17" s="460">
        <v>0</v>
      </c>
      <c r="G17" s="460">
        <v>0</v>
      </c>
      <c r="H17" s="460">
        <v>0</v>
      </c>
      <c r="I17" s="460">
        <v>0</v>
      </c>
      <c r="J17" s="460">
        <v>0</v>
      </c>
      <c r="K17" s="460">
        <v>0</v>
      </c>
      <c r="L17" s="460">
        <v>0</v>
      </c>
      <c r="M17" s="460">
        <v>0</v>
      </c>
      <c r="N17" s="460">
        <v>0</v>
      </c>
      <c r="O17" s="460">
        <v>0</v>
      </c>
      <c r="P17" s="460">
        <v>0</v>
      </c>
      <c r="Q17" s="460">
        <v>1</v>
      </c>
      <c r="R17" s="460">
        <v>1</v>
      </c>
      <c r="S17" s="460">
        <v>2</v>
      </c>
      <c r="T17" s="460">
        <v>1</v>
      </c>
      <c r="U17" s="460">
        <v>6</v>
      </c>
      <c r="V17" s="460">
        <v>6</v>
      </c>
      <c r="W17" s="460">
        <v>3</v>
      </c>
      <c r="X17" s="460">
        <v>0</v>
      </c>
      <c r="Y17" s="20"/>
    </row>
    <row r="18" spans="1:25" s="26" customFormat="1" ht="13" x14ac:dyDescent="0.2">
      <c r="A18" s="559" t="s">
        <v>78</v>
      </c>
      <c r="B18" s="297" t="s">
        <v>2</v>
      </c>
      <c r="C18" s="22">
        <v>3</v>
      </c>
      <c r="D18" s="458">
        <v>0</v>
      </c>
      <c r="E18" s="458">
        <v>0</v>
      </c>
      <c r="F18" s="458">
        <v>0</v>
      </c>
      <c r="G18" s="458">
        <v>0</v>
      </c>
      <c r="H18" s="458">
        <v>0</v>
      </c>
      <c r="I18" s="458">
        <v>0</v>
      </c>
      <c r="J18" s="458">
        <v>0</v>
      </c>
      <c r="K18" s="458">
        <v>0</v>
      </c>
      <c r="L18" s="458">
        <v>0</v>
      </c>
      <c r="M18" s="458">
        <v>0</v>
      </c>
      <c r="N18" s="458">
        <v>0</v>
      </c>
      <c r="O18" s="458">
        <v>0</v>
      </c>
      <c r="P18" s="458">
        <v>0</v>
      </c>
      <c r="Q18" s="458">
        <v>0</v>
      </c>
      <c r="R18" s="458">
        <v>0</v>
      </c>
      <c r="S18" s="458">
        <v>0</v>
      </c>
      <c r="T18" s="458">
        <v>0</v>
      </c>
      <c r="U18" s="458">
        <v>2</v>
      </c>
      <c r="V18" s="458">
        <v>1</v>
      </c>
      <c r="W18" s="458">
        <v>0</v>
      </c>
      <c r="X18" s="458">
        <v>0</v>
      </c>
      <c r="Y18" s="22"/>
    </row>
    <row r="19" spans="1:25" s="26" customFormat="1" ht="13" x14ac:dyDescent="0.2">
      <c r="A19" s="560"/>
      <c r="B19" s="298" t="s">
        <v>45</v>
      </c>
      <c r="C19" s="19">
        <v>3</v>
      </c>
      <c r="D19" s="459">
        <v>0</v>
      </c>
      <c r="E19" s="459">
        <v>0</v>
      </c>
      <c r="F19" s="459">
        <v>0</v>
      </c>
      <c r="G19" s="459">
        <v>0</v>
      </c>
      <c r="H19" s="459">
        <v>0</v>
      </c>
      <c r="I19" s="459">
        <v>0</v>
      </c>
      <c r="J19" s="459">
        <v>0</v>
      </c>
      <c r="K19" s="459">
        <v>0</v>
      </c>
      <c r="L19" s="459">
        <v>0</v>
      </c>
      <c r="M19" s="459">
        <v>0</v>
      </c>
      <c r="N19" s="459">
        <v>0</v>
      </c>
      <c r="O19" s="459">
        <v>0</v>
      </c>
      <c r="P19" s="459">
        <v>0</v>
      </c>
      <c r="Q19" s="459">
        <v>0</v>
      </c>
      <c r="R19" s="459">
        <v>0</v>
      </c>
      <c r="S19" s="459">
        <v>0</v>
      </c>
      <c r="T19" s="459">
        <v>0</v>
      </c>
      <c r="U19" s="459">
        <v>2</v>
      </c>
      <c r="V19" s="459">
        <v>1</v>
      </c>
      <c r="W19" s="459">
        <v>0</v>
      </c>
      <c r="X19" s="459">
        <v>0</v>
      </c>
      <c r="Y19" s="19"/>
    </row>
    <row r="20" spans="1:25" s="26" customFormat="1" ht="13" x14ac:dyDescent="0.2">
      <c r="A20" s="561"/>
      <c r="B20" s="299" t="s">
        <v>46</v>
      </c>
      <c r="C20" s="20" t="s">
        <v>9</v>
      </c>
      <c r="D20" s="460">
        <v>0</v>
      </c>
      <c r="E20" s="460">
        <v>0</v>
      </c>
      <c r="F20" s="460">
        <v>0</v>
      </c>
      <c r="G20" s="460">
        <v>0</v>
      </c>
      <c r="H20" s="460">
        <v>0</v>
      </c>
      <c r="I20" s="460">
        <v>0</v>
      </c>
      <c r="J20" s="460">
        <v>0</v>
      </c>
      <c r="K20" s="460">
        <v>0</v>
      </c>
      <c r="L20" s="460">
        <v>0</v>
      </c>
      <c r="M20" s="460">
        <v>0</v>
      </c>
      <c r="N20" s="460">
        <v>0</v>
      </c>
      <c r="O20" s="460">
        <v>0</v>
      </c>
      <c r="P20" s="460">
        <v>0</v>
      </c>
      <c r="Q20" s="460">
        <v>0</v>
      </c>
      <c r="R20" s="460">
        <v>0</v>
      </c>
      <c r="S20" s="460">
        <v>0</v>
      </c>
      <c r="T20" s="460">
        <v>0</v>
      </c>
      <c r="U20" s="460">
        <v>0</v>
      </c>
      <c r="V20" s="460">
        <v>0</v>
      </c>
      <c r="W20" s="460">
        <v>0</v>
      </c>
      <c r="X20" s="460">
        <v>0</v>
      </c>
      <c r="Y20" s="20"/>
    </row>
    <row r="21" spans="1:25" s="26" customFormat="1" ht="13" x14ac:dyDescent="0.2">
      <c r="A21" s="559" t="s">
        <v>79</v>
      </c>
      <c r="B21" s="297" t="s">
        <v>2</v>
      </c>
      <c r="C21" s="22">
        <v>2</v>
      </c>
      <c r="D21" s="458">
        <v>0</v>
      </c>
      <c r="E21" s="458">
        <v>0</v>
      </c>
      <c r="F21" s="458">
        <v>0</v>
      </c>
      <c r="G21" s="458">
        <v>0</v>
      </c>
      <c r="H21" s="458">
        <v>0</v>
      </c>
      <c r="I21" s="458">
        <v>0</v>
      </c>
      <c r="J21" s="458">
        <v>0</v>
      </c>
      <c r="K21" s="458">
        <v>0</v>
      </c>
      <c r="L21" s="458">
        <v>0</v>
      </c>
      <c r="M21" s="458">
        <v>0</v>
      </c>
      <c r="N21" s="458">
        <v>0</v>
      </c>
      <c r="O21" s="458">
        <v>0</v>
      </c>
      <c r="P21" s="458">
        <v>0</v>
      </c>
      <c r="Q21" s="458">
        <v>0</v>
      </c>
      <c r="R21" s="458">
        <v>0</v>
      </c>
      <c r="S21" s="458">
        <v>0</v>
      </c>
      <c r="T21" s="458">
        <v>0</v>
      </c>
      <c r="U21" s="458">
        <v>1</v>
      </c>
      <c r="V21" s="458">
        <v>1</v>
      </c>
      <c r="W21" s="458">
        <v>0</v>
      </c>
      <c r="X21" s="458">
        <v>0</v>
      </c>
      <c r="Y21" s="22"/>
    </row>
    <row r="22" spans="1:25" s="26" customFormat="1" ht="13" x14ac:dyDescent="0.2">
      <c r="A22" s="560"/>
      <c r="B22" s="298" t="s">
        <v>45</v>
      </c>
      <c r="C22" s="19">
        <v>2</v>
      </c>
      <c r="D22" s="459">
        <v>0</v>
      </c>
      <c r="E22" s="459">
        <v>0</v>
      </c>
      <c r="F22" s="459">
        <v>0</v>
      </c>
      <c r="G22" s="459">
        <v>0</v>
      </c>
      <c r="H22" s="459">
        <v>0</v>
      </c>
      <c r="I22" s="459">
        <v>0</v>
      </c>
      <c r="J22" s="459">
        <v>0</v>
      </c>
      <c r="K22" s="459">
        <v>0</v>
      </c>
      <c r="L22" s="459">
        <v>0</v>
      </c>
      <c r="M22" s="459">
        <v>0</v>
      </c>
      <c r="N22" s="459">
        <v>0</v>
      </c>
      <c r="O22" s="459">
        <v>0</v>
      </c>
      <c r="P22" s="459">
        <v>0</v>
      </c>
      <c r="Q22" s="459">
        <v>0</v>
      </c>
      <c r="R22" s="459">
        <v>0</v>
      </c>
      <c r="S22" s="459">
        <v>0</v>
      </c>
      <c r="T22" s="459">
        <v>0</v>
      </c>
      <c r="U22" s="459">
        <v>1</v>
      </c>
      <c r="V22" s="459">
        <v>1</v>
      </c>
      <c r="W22" s="459">
        <v>0</v>
      </c>
      <c r="X22" s="459">
        <v>0</v>
      </c>
      <c r="Y22" s="19"/>
    </row>
    <row r="23" spans="1:25" s="26" customFormat="1" ht="13" x14ac:dyDescent="0.2">
      <c r="A23" s="561"/>
      <c r="B23" s="299" t="s">
        <v>46</v>
      </c>
      <c r="C23" s="20" t="s">
        <v>9</v>
      </c>
      <c r="D23" s="460">
        <v>0</v>
      </c>
      <c r="E23" s="460">
        <v>0</v>
      </c>
      <c r="F23" s="460">
        <v>0</v>
      </c>
      <c r="G23" s="460">
        <v>0</v>
      </c>
      <c r="H23" s="460">
        <v>0</v>
      </c>
      <c r="I23" s="460">
        <v>0</v>
      </c>
      <c r="J23" s="460">
        <v>0</v>
      </c>
      <c r="K23" s="460">
        <v>0</v>
      </c>
      <c r="L23" s="460">
        <v>0</v>
      </c>
      <c r="M23" s="460">
        <v>0</v>
      </c>
      <c r="N23" s="460">
        <v>0</v>
      </c>
      <c r="O23" s="460">
        <v>0</v>
      </c>
      <c r="P23" s="460">
        <v>0</v>
      </c>
      <c r="Q23" s="460">
        <v>0</v>
      </c>
      <c r="R23" s="460">
        <v>0</v>
      </c>
      <c r="S23" s="460">
        <v>0</v>
      </c>
      <c r="T23" s="460">
        <v>0</v>
      </c>
      <c r="U23" s="460">
        <v>0</v>
      </c>
      <c r="V23" s="460">
        <v>0</v>
      </c>
      <c r="W23" s="460">
        <v>0</v>
      </c>
      <c r="X23" s="460">
        <v>0</v>
      </c>
      <c r="Y23" s="20"/>
    </row>
    <row r="24" spans="1:25" s="26" customFormat="1" ht="13" x14ac:dyDescent="0.2">
      <c r="A24" s="559" t="s">
        <v>80</v>
      </c>
      <c r="B24" s="297" t="s">
        <v>2</v>
      </c>
      <c r="C24" s="22">
        <v>4</v>
      </c>
      <c r="D24" s="458">
        <v>0</v>
      </c>
      <c r="E24" s="458">
        <v>0</v>
      </c>
      <c r="F24" s="458">
        <v>0</v>
      </c>
      <c r="G24" s="458">
        <v>0</v>
      </c>
      <c r="H24" s="458">
        <v>0</v>
      </c>
      <c r="I24" s="458">
        <v>0</v>
      </c>
      <c r="J24" s="458">
        <v>0</v>
      </c>
      <c r="K24" s="458">
        <v>0</v>
      </c>
      <c r="L24" s="458">
        <v>0</v>
      </c>
      <c r="M24" s="458">
        <v>0</v>
      </c>
      <c r="N24" s="458">
        <v>0</v>
      </c>
      <c r="O24" s="458">
        <v>1</v>
      </c>
      <c r="P24" s="458">
        <v>0</v>
      </c>
      <c r="Q24" s="458">
        <v>0</v>
      </c>
      <c r="R24" s="458">
        <v>0</v>
      </c>
      <c r="S24" s="458">
        <v>0</v>
      </c>
      <c r="T24" s="458">
        <v>1</v>
      </c>
      <c r="U24" s="458">
        <v>0</v>
      </c>
      <c r="V24" s="458">
        <v>1</v>
      </c>
      <c r="W24" s="458">
        <v>1</v>
      </c>
      <c r="X24" s="458">
        <v>0</v>
      </c>
      <c r="Y24" s="22"/>
    </row>
    <row r="25" spans="1:25" s="26" customFormat="1" ht="13" x14ac:dyDescent="0.2">
      <c r="A25" s="560"/>
      <c r="B25" s="298" t="s">
        <v>45</v>
      </c>
      <c r="C25" s="19">
        <v>3</v>
      </c>
      <c r="D25" s="459">
        <v>0</v>
      </c>
      <c r="E25" s="459">
        <v>0</v>
      </c>
      <c r="F25" s="459">
        <v>0</v>
      </c>
      <c r="G25" s="459">
        <v>0</v>
      </c>
      <c r="H25" s="459">
        <v>0</v>
      </c>
      <c r="I25" s="459">
        <v>0</v>
      </c>
      <c r="J25" s="459">
        <v>0</v>
      </c>
      <c r="K25" s="459">
        <v>0</v>
      </c>
      <c r="L25" s="459">
        <v>0</v>
      </c>
      <c r="M25" s="459">
        <v>0</v>
      </c>
      <c r="N25" s="459">
        <v>0</v>
      </c>
      <c r="O25" s="459">
        <v>1</v>
      </c>
      <c r="P25" s="459">
        <v>0</v>
      </c>
      <c r="Q25" s="459">
        <v>0</v>
      </c>
      <c r="R25" s="459">
        <v>0</v>
      </c>
      <c r="S25" s="459">
        <v>0</v>
      </c>
      <c r="T25" s="459">
        <v>1</v>
      </c>
      <c r="U25" s="459">
        <v>0</v>
      </c>
      <c r="V25" s="459">
        <v>1</v>
      </c>
      <c r="W25" s="459">
        <v>0</v>
      </c>
      <c r="X25" s="459">
        <v>0</v>
      </c>
      <c r="Y25" s="19"/>
    </row>
    <row r="26" spans="1:25" s="26" customFormat="1" ht="13" x14ac:dyDescent="0.2">
      <c r="A26" s="561"/>
      <c r="B26" s="299" t="s">
        <v>46</v>
      </c>
      <c r="C26" s="20">
        <v>1</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1</v>
      </c>
      <c r="X26" s="460">
        <v>0</v>
      </c>
      <c r="Y26" s="20"/>
    </row>
    <row r="27" spans="1:25" s="26" customFormat="1" ht="13" x14ac:dyDescent="0.2">
      <c r="A27" s="559" t="s">
        <v>81</v>
      </c>
      <c r="B27" s="297" t="s">
        <v>2</v>
      </c>
      <c r="C27" s="22">
        <v>13</v>
      </c>
      <c r="D27" s="458">
        <v>0</v>
      </c>
      <c r="E27" s="458">
        <v>0</v>
      </c>
      <c r="F27" s="458">
        <v>0</v>
      </c>
      <c r="G27" s="458">
        <v>0</v>
      </c>
      <c r="H27" s="458">
        <v>0</v>
      </c>
      <c r="I27" s="458">
        <v>0</v>
      </c>
      <c r="J27" s="458">
        <v>0</v>
      </c>
      <c r="K27" s="458">
        <v>0</v>
      </c>
      <c r="L27" s="458">
        <v>0</v>
      </c>
      <c r="M27" s="458">
        <v>0</v>
      </c>
      <c r="N27" s="458">
        <v>2</v>
      </c>
      <c r="O27" s="458">
        <v>0</v>
      </c>
      <c r="P27" s="458">
        <v>0</v>
      </c>
      <c r="Q27" s="458">
        <v>2</v>
      </c>
      <c r="R27" s="458">
        <v>0</v>
      </c>
      <c r="S27" s="458">
        <v>4</v>
      </c>
      <c r="T27" s="458">
        <v>1</v>
      </c>
      <c r="U27" s="458">
        <v>2</v>
      </c>
      <c r="V27" s="458">
        <v>1</v>
      </c>
      <c r="W27" s="458">
        <v>1</v>
      </c>
      <c r="X27" s="458">
        <v>0</v>
      </c>
      <c r="Y27" s="22"/>
    </row>
    <row r="28" spans="1:25" s="26" customFormat="1" ht="13" x14ac:dyDescent="0.2">
      <c r="A28" s="560"/>
      <c r="B28" s="298" t="s">
        <v>45</v>
      </c>
      <c r="C28" s="19">
        <v>7</v>
      </c>
      <c r="D28" s="459">
        <v>0</v>
      </c>
      <c r="E28" s="459">
        <v>0</v>
      </c>
      <c r="F28" s="459">
        <v>0</v>
      </c>
      <c r="G28" s="459">
        <v>0</v>
      </c>
      <c r="H28" s="459">
        <v>0</v>
      </c>
      <c r="I28" s="459">
        <v>0</v>
      </c>
      <c r="J28" s="459">
        <v>0</v>
      </c>
      <c r="K28" s="459">
        <v>0</v>
      </c>
      <c r="L28" s="459">
        <v>0</v>
      </c>
      <c r="M28" s="459">
        <v>0</v>
      </c>
      <c r="N28" s="459">
        <v>1</v>
      </c>
      <c r="O28" s="459">
        <v>0</v>
      </c>
      <c r="P28" s="459">
        <v>0</v>
      </c>
      <c r="Q28" s="459">
        <v>1</v>
      </c>
      <c r="R28" s="459">
        <v>0</v>
      </c>
      <c r="S28" s="459">
        <v>3</v>
      </c>
      <c r="T28" s="459">
        <v>0</v>
      </c>
      <c r="U28" s="459">
        <v>1</v>
      </c>
      <c r="V28" s="459">
        <v>1</v>
      </c>
      <c r="W28" s="459">
        <v>0</v>
      </c>
      <c r="X28" s="459">
        <v>0</v>
      </c>
      <c r="Y28" s="19"/>
    </row>
    <row r="29" spans="1:25" s="26" customFormat="1" ht="13" x14ac:dyDescent="0.2">
      <c r="A29" s="561"/>
      <c r="B29" s="299" t="s">
        <v>46</v>
      </c>
      <c r="C29" s="20">
        <v>6</v>
      </c>
      <c r="D29" s="460">
        <v>0</v>
      </c>
      <c r="E29" s="460">
        <v>0</v>
      </c>
      <c r="F29" s="460">
        <v>0</v>
      </c>
      <c r="G29" s="460">
        <v>0</v>
      </c>
      <c r="H29" s="460">
        <v>0</v>
      </c>
      <c r="I29" s="460">
        <v>0</v>
      </c>
      <c r="J29" s="460">
        <v>0</v>
      </c>
      <c r="K29" s="460">
        <v>0</v>
      </c>
      <c r="L29" s="460">
        <v>0</v>
      </c>
      <c r="M29" s="460">
        <v>0</v>
      </c>
      <c r="N29" s="460">
        <v>1</v>
      </c>
      <c r="O29" s="460">
        <v>0</v>
      </c>
      <c r="P29" s="460">
        <v>0</v>
      </c>
      <c r="Q29" s="460">
        <v>1</v>
      </c>
      <c r="R29" s="460">
        <v>0</v>
      </c>
      <c r="S29" s="460">
        <v>1</v>
      </c>
      <c r="T29" s="460">
        <v>1</v>
      </c>
      <c r="U29" s="460">
        <v>1</v>
      </c>
      <c r="V29" s="460">
        <v>0</v>
      </c>
      <c r="W29" s="460">
        <v>1</v>
      </c>
      <c r="X29" s="460">
        <v>0</v>
      </c>
      <c r="Y29" s="20"/>
    </row>
    <row r="30" spans="1:25" s="26" customFormat="1" ht="13" x14ac:dyDescent="0.2">
      <c r="A30" s="559" t="s">
        <v>82</v>
      </c>
      <c r="B30" s="297" t="s">
        <v>2</v>
      </c>
      <c r="C30" s="22">
        <v>14</v>
      </c>
      <c r="D30" s="458">
        <v>0</v>
      </c>
      <c r="E30" s="458">
        <v>0</v>
      </c>
      <c r="F30" s="458">
        <v>0</v>
      </c>
      <c r="G30" s="458">
        <v>0</v>
      </c>
      <c r="H30" s="458">
        <v>0</v>
      </c>
      <c r="I30" s="458">
        <v>0</v>
      </c>
      <c r="J30" s="458">
        <v>0</v>
      </c>
      <c r="K30" s="458">
        <v>0</v>
      </c>
      <c r="L30" s="458">
        <v>1</v>
      </c>
      <c r="M30" s="458">
        <v>0</v>
      </c>
      <c r="N30" s="458">
        <v>0</v>
      </c>
      <c r="O30" s="458">
        <v>0</v>
      </c>
      <c r="P30" s="458">
        <v>0</v>
      </c>
      <c r="Q30" s="458">
        <v>0</v>
      </c>
      <c r="R30" s="458">
        <v>0</v>
      </c>
      <c r="S30" s="458">
        <v>2</v>
      </c>
      <c r="T30" s="458">
        <v>3</v>
      </c>
      <c r="U30" s="458">
        <v>5</v>
      </c>
      <c r="V30" s="458">
        <v>1</v>
      </c>
      <c r="W30" s="458">
        <v>2</v>
      </c>
      <c r="X30" s="458">
        <v>0</v>
      </c>
      <c r="Y30" s="22"/>
    </row>
    <row r="31" spans="1:25" s="26" customFormat="1" ht="13" x14ac:dyDescent="0.2">
      <c r="A31" s="560"/>
      <c r="B31" s="298" t="s">
        <v>45</v>
      </c>
      <c r="C31" s="19">
        <v>8</v>
      </c>
      <c r="D31" s="459">
        <v>0</v>
      </c>
      <c r="E31" s="459">
        <v>0</v>
      </c>
      <c r="F31" s="459">
        <v>0</v>
      </c>
      <c r="G31" s="459">
        <v>0</v>
      </c>
      <c r="H31" s="459">
        <v>0</v>
      </c>
      <c r="I31" s="459">
        <v>0</v>
      </c>
      <c r="J31" s="459">
        <v>0</v>
      </c>
      <c r="K31" s="459">
        <v>0</v>
      </c>
      <c r="L31" s="459">
        <v>1</v>
      </c>
      <c r="M31" s="459">
        <v>0</v>
      </c>
      <c r="N31" s="459">
        <v>0</v>
      </c>
      <c r="O31" s="459">
        <v>0</v>
      </c>
      <c r="P31" s="459">
        <v>0</v>
      </c>
      <c r="Q31" s="459">
        <v>0</v>
      </c>
      <c r="R31" s="459">
        <v>0</v>
      </c>
      <c r="S31" s="459">
        <v>1</v>
      </c>
      <c r="T31" s="459">
        <v>2</v>
      </c>
      <c r="U31" s="459">
        <v>3</v>
      </c>
      <c r="V31" s="459">
        <v>0</v>
      </c>
      <c r="W31" s="459">
        <v>1</v>
      </c>
      <c r="X31" s="459">
        <v>0</v>
      </c>
      <c r="Y31" s="19"/>
    </row>
    <row r="32" spans="1:25" s="26" customFormat="1" ht="13" x14ac:dyDescent="0.2">
      <c r="A32" s="561"/>
      <c r="B32" s="299" t="s">
        <v>46</v>
      </c>
      <c r="C32" s="20">
        <v>6</v>
      </c>
      <c r="D32" s="460">
        <v>0</v>
      </c>
      <c r="E32" s="460">
        <v>0</v>
      </c>
      <c r="F32" s="460">
        <v>0</v>
      </c>
      <c r="G32" s="460">
        <v>0</v>
      </c>
      <c r="H32" s="460">
        <v>0</v>
      </c>
      <c r="I32" s="460">
        <v>0</v>
      </c>
      <c r="J32" s="460">
        <v>0</v>
      </c>
      <c r="K32" s="460">
        <v>0</v>
      </c>
      <c r="L32" s="460">
        <v>0</v>
      </c>
      <c r="M32" s="460">
        <v>0</v>
      </c>
      <c r="N32" s="460">
        <v>0</v>
      </c>
      <c r="O32" s="460">
        <v>0</v>
      </c>
      <c r="P32" s="460">
        <v>0</v>
      </c>
      <c r="Q32" s="460">
        <v>0</v>
      </c>
      <c r="R32" s="460">
        <v>0</v>
      </c>
      <c r="S32" s="460">
        <v>1</v>
      </c>
      <c r="T32" s="460">
        <v>1</v>
      </c>
      <c r="U32" s="460">
        <v>2</v>
      </c>
      <c r="V32" s="460">
        <v>1</v>
      </c>
      <c r="W32" s="460">
        <v>1</v>
      </c>
      <c r="X32" s="460">
        <v>0</v>
      </c>
      <c r="Y32" s="20"/>
    </row>
    <row r="33" spans="1:25" s="26" customFormat="1" ht="13" x14ac:dyDescent="0.2">
      <c r="A33" s="559" t="s">
        <v>83</v>
      </c>
      <c r="B33" s="297" t="s">
        <v>2</v>
      </c>
      <c r="C33" s="22">
        <v>15</v>
      </c>
      <c r="D33" s="458">
        <v>0</v>
      </c>
      <c r="E33" s="458">
        <v>0</v>
      </c>
      <c r="F33" s="458">
        <v>0</v>
      </c>
      <c r="G33" s="458">
        <v>0</v>
      </c>
      <c r="H33" s="458">
        <v>0</v>
      </c>
      <c r="I33" s="458">
        <v>0</v>
      </c>
      <c r="J33" s="458">
        <v>0</v>
      </c>
      <c r="K33" s="458">
        <v>0</v>
      </c>
      <c r="L33" s="458">
        <v>0</v>
      </c>
      <c r="M33" s="458">
        <v>1</v>
      </c>
      <c r="N33" s="458">
        <v>0</v>
      </c>
      <c r="O33" s="458">
        <v>1</v>
      </c>
      <c r="P33" s="458">
        <v>0</v>
      </c>
      <c r="Q33" s="458">
        <v>1</v>
      </c>
      <c r="R33" s="458">
        <v>0</v>
      </c>
      <c r="S33" s="458">
        <v>0</v>
      </c>
      <c r="T33" s="458">
        <v>5</v>
      </c>
      <c r="U33" s="458">
        <v>5</v>
      </c>
      <c r="V33" s="458">
        <v>1</v>
      </c>
      <c r="W33" s="458">
        <v>1</v>
      </c>
      <c r="X33" s="458">
        <v>0</v>
      </c>
      <c r="Y33" s="22"/>
    </row>
    <row r="34" spans="1:25" s="26" customFormat="1" ht="13" x14ac:dyDescent="0.2">
      <c r="A34" s="560"/>
      <c r="B34" s="298" t="s">
        <v>45</v>
      </c>
      <c r="C34" s="19">
        <v>9</v>
      </c>
      <c r="D34" s="459">
        <v>0</v>
      </c>
      <c r="E34" s="459">
        <v>0</v>
      </c>
      <c r="F34" s="459">
        <v>0</v>
      </c>
      <c r="G34" s="459">
        <v>0</v>
      </c>
      <c r="H34" s="459">
        <v>0</v>
      </c>
      <c r="I34" s="459">
        <v>0</v>
      </c>
      <c r="J34" s="459">
        <v>0</v>
      </c>
      <c r="K34" s="459">
        <v>0</v>
      </c>
      <c r="L34" s="459">
        <v>0</v>
      </c>
      <c r="M34" s="459">
        <v>1</v>
      </c>
      <c r="N34" s="459">
        <v>0</v>
      </c>
      <c r="O34" s="459">
        <v>1</v>
      </c>
      <c r="P34" s="459">
        <v>0</v>
      </c>
      <c r="Q34" s="459">
        <v>0</v>
      </c>
      <c r="R34" s="459">
        <v>0</v>
      </c>
      <c r="S34" s="459">
        <v>0</v>
      </c>
      <c r="T34" s="459">
        <v>5</v>
      </c>
      <c r="U34" s="459">
        <v>2</v>
      </c>
      <c r="V34" s="459">
        <v>0</v>
      </c>
      <c r="W34" s="459">
        <v>0</v>
      </c>
      <c r="X34" s="459">
        <v>0</v>
      </c>
      <c r="Y34" s="19"/>
    </row>
    <row r="35" spans="1:25" s="26" customFormat="1" ht="13" x14ac:dyDescent="0.2">
      <c r="A35" s="561"/>
      <c r="B35" s="299" t="s">
        <v>46</v>
      </c>
      <c r="C35" s="20">
        <v>6</v>
      </c>
      <c r="D35" s="460">
        <v>0</v>
      </c>
      <c r="E35" s="460">
        <v>0</v>
      </c>
      <c r="F35" s="460">
        <v>0</v>
      </c>
      <c r="G35" s="460">
        <v>0</v>
      </c>
      <c r="H35" s="460">
        <v>0</v>
      </c>
      <c r="I35" s="460">
        <v>0</v>
      </c>
      <c r="J35" s="460">
        <v>0</v>
      </c>
      <c r="K35" s="460">
        <v>0</v>
      </c>
      <c r="L35" s="460">
        <v>0</v>
      </c>
      <c r="M35" s="460">
        <v>0</v>
      </c>
      <c r="N35" s="460">
        <v>0</v>
      </c>
      <c r="O35" s="460">
        <v>0</v>
      </c>
      <c r="P35" s="460">
        <v>0</v>
      </c>
      <c r="Q35" s="460">
        <v>1</v>
      </c>
      <c r="R35" s="460">
        <v>0</v>
      </c>
      <c r="S35" s="460">
        <v>0</v>
      </c>
      <c r="T35" s="460">
        <v>0</v>
      </c>
      <c r="U35" s="460">
        <v>3</v>
      </c>
      <c r="V35" s="460">
        <v>1</v>
      </c>
      <c r="W35" s="460">
        <v>1</v>
      </c>
      <c r="X35" s="460">
        <v>0</v>
      </c>
      <c r="Y35" s="20"/>
    </row>
    <row r="36" spans="1:25" s="26" customFormat="1" ht="13" x14ac:dyDescent="0.2">
      <c r="A36" s="559" t="s">
        <v>84</v>
      </c>
      <c r="B36" s="297" t="s">
        <v>2</v>
      </c>
      <c r="C36" s="22">
        <v>5</v>
      </c>
      <c r="D36" s="458">
        <v>0</v>
      </c>
      <c r="E36" s="458">
        <v>0</v>
      </c>
      <c r="F36" s="458">
        <v>0</v>
      </c>
      <c r="G36" s="458">
        <v>0</v>
      </c>
      <c r="H36" s="458">
        <v>0</v>
      </c>
      <c r="I36" s="458">
        <v>0</v>
      </c>
      <c r="J36" s="458">
        <v>0</v>
      </c>
      <c r="K36" s="458">
        <v>0</v>
      </c>
      <c r="L36" s="458">
        <v>0</v>
      </c>
      <c r="M36" s="458">
        <v>0</v>
      </c>
      <c r="N36" s="458">
        <v>0</v>
      </c>
      <c r="O36" s="458">
        <v>0</v>
      </c>
      <c r="P36" s="458">
        <v>0</v>
      </c>
      <c r="Q36" s="458">
        <v>0</v>
      </c>
      <c r="R36" s="458">
        <v>0</v>
      </c>
      <c r="S36" s="458">
        <v>0</v>
      </c>
      <c r="T36" s="458">
        <v>1</v>
      </c>
      <c r="U36" s="458">
        <v>1</v>
      </c>
      <c r="V36" s="458">
        <v>2</v>
      </c>
      <c r="W36" s="458">
        <v>1</v>
      </c>
      <c r="X36" s="458">
        <v>0</v>
      </c>
      <c r="Y36" s="22"/>
    </row>
    <row r="37" spans="1:25" s="26" customFormat="1" ht="13" x14ac:dyDescent="0.2">
      <c r="A37" s="560"/>
      <c r="B37" s="298" t="s">
        <v>45</v>
      </c>
      <c r="C37" s="19">
        <v>4</v>
      </c>
      <c r="D37" s="459">
        <v>0</v>
      </c>
      <c r="E37" s="459">
        <v>0</v>
      </c>
      <c r="F37" s="459">
        <v>0</v>
      </c>
      <c r="G37" s="459">
        <v>0</v>
      </c>
      <c r="H37" s="459">
        <v>0</v>
      </c>
      <c r="I37" s="459">
        <v>0</v>
      </c>
      <c r="J37" s="459">
        <v>0</v>
      </c>
      <c r="K37" s="459">
        <v>0</v>
      </c>
      <c r="L37" s="459">
        <v>0</v>
      </c>
      <c r="M37" s="459">
        <v>0</v>
      </c>
      <c r="N37" s="459">
        <v>0</v>
      </c>
      <c r="O37" s="459">
        <v>0</v>
      </c>
      <c r="P37" s="459">
        <v>0</v>
      </c>
      <c r="Q37" s="459">
        <v>0</v>
      </c>
      <c r="R37" s="459">
        <v>0</v>
      </c>
      <c r="S37" s="459">
        <v>0</v>
      </c>
      <c r="T37" s="459">
        <v>1</v>
      </c>
      <c r="U37" s="459">
        <v>1</v>
      </c>
      <c r="V37" s="459">
        <v>1</v>
      </c>
      <c r="W37" s="459">
        <v>1</v>
      </c>
      <c r="X37" s="459">
        <v>0</v>
      </c>
      <c r="Y37" s="19"/>
    </row>
    <row r="38" spans="1:25" s="26" customFormat="1" ht="13" x14ac:dyDescent="0.2">
      <c r="A38" s="561"/>
      <c r="B38" s="299" t="s">
        <v>46</v>
      </c>
      <c r="C38" s="20">
        <v>1</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1</v>
      </c>
      <c r="W38" s="460">
        <v>0</v>
      </c>
      <c r="X38" s="460">
        <v>0</v>
      </c>
      <c r="Y38" s="20"/>
    </row>
    <row r="39" spans="1:25" s="26" customFormat="1" ht="13" x14ac:dyDescent="0.2">
      <c r="A39" s="559" t="s">
        <v>85</v>
      </c>
      <c r="B39" s="297" t="s">
        <v>2</v>
      </c>
      <c r="C39" s="22">
        <v>3</v>
      </c>
      <c r="D39" s="458">
        <v>0</v>
      </c>
      <c r="E39" s="458">
        <v>0</v>
      </c>
      <c r="F39" s="458">
        <v>0</v>
      </c>
      <c r="G39" s="458">
        <v>0</v>
      </c>
      <c r="H39" s="458">
        <v>0</v>
      </c>
      <c r="I39" s="458">
        <v>0</v>
      </c>
      <c r="J39" s="458">
        <v>0</v>
      </c>
      <c r="K39" s="458">
        <v>0</v>
      </c>
      <c r="L39" s="458">
        <v>0</v>
      </c>
      <c r="M39" s="458">
        <v>0</v>
      </c>
      <c r="N39" s="458">
        <v>0</v>
      </c>
      <c r="O39" s="458">
        <v>0</v>
      </c>
      <c r="P39" s="458">
        <v>0</v>
      </c>
      <c r="Q39" s="458">
        <v>0</v>
      </c>
      <c r="R39" s="458">
        <v>0</v>
      </c>
      <c r="S39" s="458">
        <v>0</v>
      </c>
      <c r="T39" s="458">
        <v>1</v>
      </c>
      <c r="U39" s="458">
        <v>0</v>
      </c>
      <c r="V39" s="458">
        <v>1</v>
      </c>
      <c r="W39" s="458">
        <v>1</v>
      </c>
      <c r="X39" s="458">
        <v>0</v>
      </c>
      <c r="Y39" s="22"/>
    </row>
    <row r="40" spans="1:25" s="26" customFormat="1" ht="13" x14ac:dyDescent="0.2">
      <c r="A40" s="560"/>
      <c r="B40" s="298" t="s">
        <v>45</v>
      </c>
      <c r="C40" s="19">
        <v>2</v>
      </c>
      <c r="D40" s="459">
        <v>0</v>
      </c>
      <c r="E40" s="459">
        <v>0</v>
      </c>
      <c r="F40" s="459">
        <v>0</v>
      </c>
      <c r="G40" s="459">
        <v>0</v>
      </c>
      <c r="H40" s="459">
        <v>0</v>
      </c>
      <c r="I40" s="459">
        <v>0</v>
      </c>
      <c r="J40" s="459">
        <v>0</v>
      </c>
      <c r="K40" s="459">
        <v>0</v>
      </c>
      <c r="L40" s="459">
        <v>0</v>
      </c>
      <c r="M40" s="459">
        <v>0</v>
      </c>
      <c r="N40" s="459">
        <v>0</v>
      </c>
      <c r="O40" s="459">
        <v>0</v>
      </c>
      <c r="P40" s="459">
        <v>0</v>
      </c>
      <c r="Q40" s="459">
        <v>0</v>
      </c>
      <c r="R40" s="459">
        <v>0</v>
      </c>
      <c r="S40" s="459">
        <v>0</v>
      </c>
      <c r="T40" s="459">
        <v>1</v>
      </c>
      <c r="U40" s="459">
        <v>0</v>
      </c>
      <c r="V40" s="459">
        <v>1</v>
      </c>
      <c r="W40" s="459">
        <v>0</v>
      </c>
      <c r="X40" s="459">
        <v>0</v>
      </c>
      <c r="Y40" s="19"/>
    </row>
    <row r="41" spans="1:25" s="26" customFormat="1" ht="13" x14ac:dyDescent="0.2">
      <c r="A41" s="561"/>
      <c r="B41" s="299" t="s">
        <v>46</v>
      </c>
      <c r="C41" s="20">
        <v>1</v>
      </c>
      <c r="D41" s="460">
        <v>0</v>
      </c>
      <c r="E41" s="460">
        <v>0</v>
      </c>
      <c r="F41" s="460">
        <v>0</v>
      </c>
      <c r="G41" s="460">
        <v>0</v>
      </c>
      <c r="H41" s="460">
        <v>0</v>
      </c>
      <c r="I41" s="460">
        <v>0</v>
      </c>
      <c r="J41" s="460">
        <v>0</v>
      </c>
      <c r="K41" s="460">
        <v>0</v>
      </c>
      <c r="L41" s="460">
        <v>0</v>
      </c>
      <c r="M41" s="460">
        <v>0</v>
      </c>
      <c r="N41" s="460">
        <v>0</v>
      </c>
      <c r="O41" s="460">
        <v>0</v>
      </c>
      <c r="P41" s="460">
        <v>0</v>
      </c>
      <c r="Q41" s="460">
        <v>0</v>
      </c>
      <c r="R41" s="460">
        <v>0</v>
      </c>
      <c r="S41" s="460">
        <v>0</v>
      </c>
      <c r="T41" s="460">
        <v>0</v>
      </c>
      <c r="U41" s="460">
        <v>0</v>
      </c>
      <c r="V41" s="460">
        <v>0</v>
      </c>
      <c r="W41" s="460">
        <v>1</v>
      </c>
      <c r="X41" s="460">
        <v>0</v>
      </c>
      <c r="Y41" s="20"/>
    </row>
    <row r="42" spans="1:25" s="26" customFormat="1" ht="13" x14ac:dyDescent="0.2">
      <c r="A42" s="559" t="s">
        <v>86</v>
      </c>
      <c r="B42" s="297" t="s">
        <v>2</v>
      </c>
      <c r="C42" s="22">
        <v>8</v>
      </c>
      <c r="D42" s="458">
        <v>0</v>
      </c>
      <c r="E42" s="458">
        <v>0</v>
      </c>
      <c r="F42" s="458">
        <v>0</v>
      </c>
      <c r="G42" s="458">
        <v>0</v>
      </c>
      <c r="H42" s="458">
        <v>0</v>
      </c>
      <c r="I42" s="458">
        <v>0</v>
      </c>
      <c r="J42" s="458">
        <v>0</v>
      </c>
      <c r="K42" s="458">
        <v>0</v>
      </c>
      <c r="L42" s="458">
        <v>0</v>
      </c>
      <c r="M42" s="458">
        <v>0</v>
      </c>
      <c r="N42" s="458">
        <v>0</v>
      </c>
      <c r="O42" s="458">
        <v>0</v>
      </c>
      <c r="P42" s="458">
        <v>0</v>
      </c>
      <c r="Q42" s="458">
        <v>0</v>
      </c>
      <c r="R42" s="458">
        <v>0</v>
      </c>
      <c r="S42" s="458">
        <v>0</v>
      </c>
      <c r="T42" s="458">
        <v>2</v>
      </c>
      <c r="U42" s="458">
        <v>4</v>
      </c>
      <c r="V42" s="458">
        <v>2</v>
      </c>
      <c r="W42" s="458">
        <v>0</v>
      </c>
      <c r="X42" s="458">
        <v>0</v>
      </c>
      <c r="Y42" s="22"/>
    </row>
    <row r="43" spans="1:25" s="26" customFormat="1" ht="13" x14ac:dyDescent="0.2">
      <c r="A43" s="560"/>
      <c r="B43" s="298" t="s">
        <v>45</v>
      </c>
      <c r="C43" s="19">
        <v>3</v>
      </c>
      <c r="D43" s="459">
        <v>0</v>
      </c>
      <c r="E43" s="459">
        <v>0</v>
      </c>
      <c r="F43" s="459">
        <v>0</v>
      </c>
      <c r="G43" s="459">
        <v>0</v>
      </c>
      <c r="H43" s="459">
        <v>0</v>
      </c>
      <c r="I43" s="459">
        <v>0</v>
      </c>
      <c r="J43" s="459">
        <v>0</v>
      </c>
      <c r="K43" s="459">
        <v>0</v>
      </c>
      <c r="L43" s="459">
        <v>0</v>
      </c>
      <c r="M43" s="459">
        <v>0</v>
      </c>
      <c r="N43" s="459">
        <v>0</v>
      </c>
      <c r="O43" s="459">
        <v>0</v>
      </c>
      <c r="P43" s="459">
        <v>0</v>
      </c>
      <c r="Q43" s="459">
        <v>0</v>
      </c>
      <c r="R43" s="459">
        <v>0</v>
      </c>
      <c r="S43" s="459">
        <v>0</v>
      </c>
      <c r="T43" s="459">
        <v>1</v>
      </c>
      <c r="U43" s="459">
        <v>1</v>
      </c>
      <c r="V43" s="459">
        <v>1</v>
      </c>
      <c r="W43" s="459">
        <v>0</v>
      </c>
      <c r="X43" s="459">
        <v>0</v>
      </c>
      <c r="Y43" s="19"/>
    </row>
    <row r="44" spans="1:25" s="26" customFormat="1" ht="13" x14ac:dyDescent="0.2">
      <c r="A44" s="561"/>
      <c r="B44" s="299" t="s">
        <v>46</v>
      </c>
      <c r="C44" s="20">
        <v>5</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1</v>
      </c>
      <c r="U44" s="460">
        <v>3</v>
      </c>
      <c r="V44" s="460">
        <v>1</v>
      </c>
      <c r="W44" s="460">
        <v>0</v>
      </c>
      <c r="X44" s="460">
        <v>0</v>
      </c>
      <c r="Y44" s="20"/>
    </row>
    <row r="45" spans="1:25" s="26" customFormat="1" ht="13" x14ac:dyDescent="0.2">
      <c r="A45" s="559" t="s">
        <v>87</v>
      </c>
      <c r="B45" s="297" t="s">
        <v>2</v>
      </c>
      <c r="C45" s="22">
        <v>11</v>
      </c>
      <c r="D45" s="458">
        <v>0</v>
      </c>
      <c r="E45" s="458">
        <v>0</v>
      </c>
      <c r="F45" s="458">
        <v>0</v>
      </c>
      <c r="G45" s="458">
        <v>0</v>
      </c>
      <c r="H45" s="458">
        <v>0</v>
      </c>
      <c r="I45" s="458">
        <v>0</v>
      </c>
      <c r="J45" s="458">
        <v>0</v>
      </c>
      <c r="K45" s="458">
        <v>0</v>
      </c>
      <c r="L45" s="458">
        <v>0</v>
      </c>
      <c r="M45" s="458">
        <v>0</v>
      </c>
      <c r="N45" s="458">
        <v>0</v>
      </c>
      <c r="O45" s="458">
        <v>0</v>
      </c>
      <c r="P45" s="458">
        <v>1</v>
      </c>
      <c r="Q45" s="458">
        <v>0</v>
      </c>
      <c r="R45" s="458">
        <v>0</v>
      </c>
      <c r="S45" s="458">
        <v>2</v>
      </c>
      <c r="T45" s="458">
        <v>0</v>
      </c>
      <c r="U45" s="458">
        <v>5</v>
      </c>
      <c r="V45" s="458">
        <v>1</v>
      </c>
      <c r="W45" s="458">
        <v>2</v>
      </c>
      <c r="X45" s="458">
        <v>0</v>
      </c>
      <c r="Y45" s="22"/>
    </row>
    <row r="46" spans="1:25" s="26" customFormat="1" ht="13" x14ac:dyDescent="0.2">
      <c r="A46" s="560"/>
      <c r="B46" s="298" t="s">
        <v>45</v>
      </c>
      <c r="C46" s="19">
        <v>5</v>
      </c>
      <c r="D46" s="459">
        <v>0</v>
      </c>
      <c r="E46" s="459">
        <v>0</v>
      </c>
      <c r="F46" s="459">
        <v>0</v>
      </c>
      <c r="G46" s="459">
        <v>0</v>
      </c>
      <c r="H46" s="459">
        <v>0</v>
      </c>
      <c r="I46" s="459">
        <v>0</v>
      </c>
      <c r="J46" s="459">
        <v>0</v>
      </c>
      <c r="K46" s="459">
        <v>0</v>
      </c>
      <c r="L46" s="459">
        <v>0</v>
      </c>
      <c r="M46" s="459">
        <v>0</v>
      </c>
      <c r="N46" s="459">
        <v>0</v>
      </c>
      <c r="O46" s="459">
        <v>0</v>
      </c>
      <c r="P46" s="459">
        <v>1</v>
      </c>
      <c r="Q46" s="459">
        <v>0</v>
      </c>
      <c r="R46" s="459">
        <v>0</v>
      </c>
      <c r="S46" s="459">
        <v>1</v>
      </c>
      <c r="T46" s="459">
        <v>0</v>
      </c>
      <c r="U46" s="459">
        <v>3</v>
      </c>
      <c r="V46" s="459">
        <v>0</v>
      </c>
      <c r="W46" s="459">
        <v>0</v>
      </c>
      <c r="X46" s="459">
        <v>0</v>
      </c>
      <c r="Y46" s="19"/>
    </row>
    <row r="47" spans="1:25" s="26" customFormat="1" ht="13" x14ac:dyDescent="0.2">
      <c r="A47" s="561"/>
      <c r="B47" s="299" t="s">
        <v>46</v>
      </c>
      <c r="C47" s="20">
        <v>6</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1</v>
      </c>
      <c r="T47" s="460">
        <v>0</v>
      </c>
      <c r="U47" s="460">
        <v>2</v>
      </c>
      <c r="V47" s="460">
        <v>1</v>
      </c>
      <c r="W47" s="460">
        <v>2</v>
      </c>
      <c r="X47" s="460">
        <v>0</v>
      </c>
      <c r="Y47" s="20"/>
    </row>
    <row r="48" spans="1:25" s="26" customFormat="1" ht="13" x14ac:dyDescent="0.2">
      <c r="A48" s="559" t="s">
        <v>88</v>
      </c>
      <c r="B48" s="297" t="s">
        <v>2</v>
      </c>
      <c r="C48" s="22">
        <v>17</v>
      </c>
      <c r="D48" s="458">
        <v>0</v>
      </c>
      <c r="E48" s="458">
        <v>0</v>
      </c>
      <c r="F48" s="458">
        <v>0</v>
      </c>
      <c r="G48" s="458">
        <v>0</v>
      </c>
      <c r="H48" s="458">
        <v>0</v>
      </c>
      <c r="I48" s="458">
        <v>0</v>
      </c>
      <c r="J48" s="458">
        <v>0</v>
      </c>
      <c r="K48" s="458">
        <v>0</v>
      </c>
      <c r="L48" s="458">
        <v>1</v>
      </c>
      <c r="M48" s="458">
        <v>1</v>
      </c>
      <c r="N48" s="458">
        <v>1</v>
      </c>
      <c r="O48" s="458">
        <v>0</v>
      </c>
      <c r="P48" s="458">
        <v>0</v>
      </c>
      <c r="Q48" s="458">
        <v>1</v>
      </c>
      <c r="R48" s="458">
        <v>1</v>
      </c>
      <c r="S48" s="458">
        <v>1</v>
      </c>
      <c r="T48" s="458">
        <v>4</v>
      </c>
      <c r="U48" s="458">
        <v>3</v>
      </c>
      <c r="V48" s="458">
        <v>4</v>
      </c>
      <c r="W48" s="458">
        <v>0</v>
      </c>
      <c r="X48" s="458">
        <v>0</v>
      </c>
      <c r="Y48" s="22"/>
    </row>
    <row r="49" spans="1:25" s="26" customFormat="1" ht="13" x14ac:dyDescent="0.2">
      <c r="A49" s="560"/>
      <c r="B49" s="298" t="s">
        <v>45</v>
      </c>
      <c r="C49" s="19">
        <v>9</v>
      </c>
      <c r="D49" s="459">
        <v>0</v>
      </c>
      <c r="E49" s="459">
        <v>0</v>
      </c>
      <c r="F49" s="459">
        <v>0</v>
      </c>
      <c r="G49" s="459">
        <v>0</v>
      </c>
      <c r="H49" s="459">
        <v>0</v>
      </c>
      <c r="I49" s="459">
        <v>0</v>
      </c>
      <c r="J49" s="459">
        <v>0</v>
      </c>
      <c r="K49" s="459">
        <v>0</v>
      </c>
      <c r="L49" s="459">
        <v>1</v>
      </c>
      <c r="M49" s="459">
        <v>1</v>
      </c>
      <c r="N49" s="459">
        <v>0</v>
      </c>
      <c r="O49" s="459">
        <v>0</v>
      </c>
      <c r="P49" s="459">
        <v>0</v>
      </c>
      <c r="Q49" s="459">
        <v>1</v>
      </c>
      <c r="R49" s="459">
        <v>0</v>
      </c>
      <c r="S49" s="459">
        <v>1</v>
      </c>
      <c r="T49" s="459">
        <v>3</v>
      </c>
      <c r="U49" s="459">
        <v>1</v>
      </c>
      <c r="V49" s="459">
        <v>1</v>
      </c>
      <c r="W49" s="459">
        <v>0</v>
      </c>
      <c r="X49" s="459">
        <v>0</v>
      </c>
      <c r="Y49" s="19"/>
    </row>
    <row r="50" spans="1:25" s="26" customFormat="1" ht="13" x14ac:dyDescent="0.2">
      <c r="A50" s="561"/>
      <c r="B50" s="299" t="s">
        <v>46</v>
      </c>
      <c r="C50" s="20">
        <v>8</v>
      </c>
      <c r="D50" s="460">
        <v>0</v>
      </c>
      <c r="E50" s="460">
        <v>0</v>
      </c>
      <c r="F50" s="460">
        <v>0</v>
      </c>
      <c r="G50" s="460">
        <v>0</v>
      </c>
      <c r="H50" s="460">
        <v>0</v>
      </c>
      <c r="I50" s="460">
        <v>0</v>
      </c>
      <c r="J50" s="460">
        <v>0</v>
      </c>
      <c r="K50" s="460">
        <v>0</v>
      </c>
      <c r="L50" s="460">
        <v>0</v>
      </c>
      <c r="M50" s="460">
        <v>0</v>
      </c>
      <c r="N50" s="460">
        <v>1</v>
      </c>
      <c r="O50" s="460">
        <v>0</v>
      </c>
      <c r="P50" s="460">
        <v>0</v>
      </c>
      <c r="Q50" s="460">
        <v>0</v>
      </c>
      <c r="R50" s="460">
        <v>1</v>
      </c>
      <c r="S50" s="460">
        <v>0</v>
      </c>
      <c r="T50" s="460">
        <v>1</v>
      </c>
      <c r="U50" s="460">
        <v>2</v>
      </c>
      <c r="V50" s="460">
        <v>3</v>
      </c>
      <c r="W50" s="460">
        <v>0</v>
      </c>
      <c r="X50" s="460">
        <v>0</v>
      </c>
      <c r="Y50" s="20"/>
    </row>
    <row r="51" spans="1:25" s="26" customFormat="1" ht="13" x14ac:dyDescent="0.2">
      <c r="A51" s="559" t="s">
        <v>89</v>
      </c>
      <c r="B51" s="297" t="s">
        <v>2</v>
      </c>
      <c r="C51" s="22">
        <v>6</v>
      </c>
      <c r="D51" s="458">
        <v>0</v>
      </c>
      <c r="E51" s="458">
        <v>0</v>
      </c>
      <c r="F51" s="458">
        <v>0</v>
      </c>
      <c r="G51" s="458">
        <v>0</v>
      </c>
      <c r="H51" s="458">
        <v>0</v>
      </c>
      <c r="I51" s="458">
        <v>0</v>
      </c>
      <c r="J51" s="458">
        <v>0</v>
      </c>
      <c r="K51" s="458">
        <v>0</v>
      </c>
      <c r="L51" s="458">
        <v>0</v>
      </c>
      <c r="M51" s="458">
        <v>0</v>
      </c>
      <c r="N51" s="458">
        <v>0</v>
      </c>
      <c r="O51" s="458">
        <v>0</v>
      </c>
      <c r="P51" s="458">
        <v>0</v>
      </c>
      <c r="Q51" s="458">
        <v>0</v>
      </c>
      <c r="R51" s="458">
        <v>1</v>
      </c>
      <c r="S51" s="458">
        <v>1</v>
      </c>
      <c r="T51" s="458">
        <v>1</v>
      </c>
      <c r="U51" s="458">
        <v>0</v>
      </c>
      <c r="V51" s="458">
        <v>3</v>
      </c>
      <c r="W51" s="458">
        <v>0</v>
      </c>
      <c r="X51" s="458">
        <v>0</v>
      </c>
      <c r="Y51" s="22"/>
    </row>
    <row r="52" spans="1:25" s="26" customFormat="1" ht="13" x14ac:dyDescent="0.2">
      <c r="A52" s="560"/>
      <c r="B52" s="298" t="s">
        <v>45</v>
      </c>
      <c r="C52" s="19">
        <v>1</v>
      </c>
      <c r="D52" s="459">
        <v>0</v>
      </c>
      <c r="E52" s="459">
        <v>0</v>
      </c>
      <c r="F52" s="459">
        <v>0</v>
      </c>
      <c r="G52" s="459">
        <v>0</v>
      </c>
      <c r="H52" s="459">
        <v>0</v>
      </c>
      <c r="I52" s="459">
        <v>0</v>
      </c>
      <c r="J52" s="459">
        <v>0</v>
      </c>
      <c r="K52" s="459">
        <v>0</v>
      </c>
      <c r="L52" s="459">
        <v>0</v>
      </c>
      <c r="M52" s="459">
        <v>0</v>
      </c>
      <c r="N52" s="459">
        <v>0</v>
      </c>
      <c r="O52" s="459">
        <v>0</v>
      </c>
      <c r="P52" s="459">
        <v>0</v>
      </c>
      <c r="Q52" s="459">
        <v>0</v>
      </c>
      <c r="R52" s="459">
        <v>1</v>
      </c>
      <c r="S52" s="459">
        <v>0</v>
      </c>
      <c r="T52" s="459">
        <v>0</v>
      </c>
      <c r="U52" s="459">
        <v>0</v>
      </c>
      <c r="V52" s="459">
        <v>0</v>
      </c>
      <c r="W52" s="459">
        <v>0</v>
      </c>
      <c r="X52" s="459">
        <v>0</v>
      </c>
      <c r="Y52" s="19"/>
    </row>
    <row r="53" spans="1:25" s="26" customFormat="1" ht="13" x14ac:dyDescent="0.2">
      <c r="A53" s="561"/>
      <c r="B53" s="299" t="s">
        <v>46</v>
      </c>
      <c r="C53" s="20">
        <v>5</v>
      </c>
      <c r="D53" s="460">
        <v>0</v>
      </c>
      <c r="E53" s="460">
        <v>0</v>
      </c>
      <c r="F53" s="460">
        <v>0</v>
      </c>
      <c r="G53" s="460">
        <v>0</v>
      </c>
      <c r="H53" s="460">
        <v>0</v>
      </c>
      <c r="I53" s="460">
        <v>0</v>
      </c>
      <c r="J53" s="460">
        <v>0</v>
      </c>
      <c r="K53" s="460">
        <v>0</v>
      </c>
      <c r="L53" s="460">
        <v>0</v>
      </c>
      <c r="M53" s="460">
        <v>0</v>
      </c>
      <c r="N53" s="460">
        <v>0</v>
      </c>
      <c r="O53" s="460">
        <v>0</v>
      </c>
      <c r="P53" s="460">
        <v>0</v>
      </c>
      <c r="Q53" s="460">
        <v>0</v>
      </c>
      <c r="R53" s="460">
        <v>0</v>
      </c>
      <c r="S53" s="460">
        <v>1</v>
      </c>
      <c r="T53" s="460">
        <v>1</v>
      </c>
      <c r="U53" s="460">
        <v>0</v>
      </c>
      <c r="V53" s="460">
        <v>3</v>
      </c>
      <c r="W53" s="460">
        <v>0</v>
      </c>
      <c r="X53" s="460">
        <v>0</v>
      </c>
      <c r="Y53" s="20"/>
    </row>
    <row r="54" spans="1:25" s="26" customFormat="1" ht="13" x14ac:dyDescent="0.2">
      <c r="A54" s="559" t="s">
        <v>90</v>
      </c>
      <c r="B54" s="297" t="s">
        <v>2</v>
      </c>
      <c r="C54" s="22">
        <v>5</v>
      </c>
      <c r="D54" s="458">
        <v>0</v>
      </c>
      <c r="E54" s="458">
        <v>0</v>
      </c>
      <c r="F54" s="458">
        <v>0</v>
      </c>
      <c r="G54" s="458">
        <v>0</v>
      </c>
      <c r="H54" s="458">
        <v>0</v>
      </c>
      <c r="I54" s="458">
        <v>0</v>
      </c>
      <c r="J54" s="458">
        <v>0</v>
      </c>
      <c r="K54" s="458">
        <v>0</v>
      </c>
      <c r="L54" s="458">
        <v>0</v>
      </c>
      <c r="M54" s="458">
        <v>0</v>
      </c>
      <c r="N54" s="458">
        <v>0</v>
      </c>
      <c r="O54" s="458">
        <v>0</v>
      </c>
      <c r="P54" s="458">
        <v>0</v>
      </c>
      <c r="Q54" s="458">
        <v>0</v>
      </c>
      <c r="R54" s="458">
        <v>0</v>
      </c>
      <c r="S54" s="458">
        <v>1</v>
      </c>
      <c r="T54" s="458">
        <v>1</v>
      </c>
      <c r="U54" s="458">
        <v>0</v>
      </c>
      <c r="V54" s="458">
        <v>3</v>
      </c>
      <c r="W54" s="458">
        <v>0</v>
      </c>
      <c r="X54" s="458">
        <v>0</v>
      </c>
      <c r="Y54" s="22"/>
    </row>
    <row r="55" spans="1:25" s="26" customFormat="1" ht="13" x14ac:dyDescent="0.2">
      <c r="A55" s="560"/>
      <c r="B55" s="298" t="s">
        <v>45</v>
      </c>
      <c r="C55" s="19">
        <v>2</v>
      </c>
      <c r="D55" s="459">
        <v>0</v>
      </c>
      <c r="E55" s="459">
        <v>0</v>
      </c>
      <c r="F55" s="459">
        <v>0</v>
      </c>
      <c r="G55" s="459">
        <v>0</v>
      </c>
      <c r="H55" s="459">
        <v>0</v>
      </c>
      <c r="I55" s="459">
        <v>0</v>
      </c>
      <c r="J55" s="459">
        <v>0</v>
      </c>
      <c r="K55" s="459">
        <v>0</v>
      </c>
      <c r="L55" s="459">
        <v>0</v>
      </c>
      <c r="M55" s="459">
        <v>0</v>
      </c>
      <c r="N55" s="459">
        <v>0</v>
      </c>
      <c r="O55" s="459">
        <v>0</v>
      </c>
      <c r="P55" s="459">
        <v>0</v>
      </c>
      <c r="Q55" s="459">
        <v>0</v>
      </c>
      <c r="R55" s="459">
        <v>0</v>
      </c>
      <c r="S55" s="459">
        <v>1</v>
      </c>
      <c r="T55" s="459">
        <v>0</v>
      </c>
      <c r="U55" s="459">
        <v>0</v>
      </c>
      <c r="V55" s="459">
        <v>1</v>
      </c>
      <c r="W55" s="459">
        <v>0</v>
      </c>
      <c r="X55" s="459">
        <v>0</v>
      </c>
      <c r="Y55" s="19"/>
    </row>
    <row r="56" spans="1:25" s="26" customFormat="1" ht="13" x14ac:dyDescent="0.2">
      <c r="A56" s="561"/>
      <c r="B56" s="299" t="s">
        <v>46</v>
      </c>
      <c r="C56" s="20">
        <v>3</v>
      </c>
      <c r="D56" s="460">
        <v>0</v>
      </c>
      <c r="E56" s="460">
        <v>0</v>
      </c>
      <c r="F56" s="460">
        <v>0</v>
      </c>
      <c r="G56" s="460">
        <v>0</v>
      </c>
      <c r="H56" s="460">
        <v>0</v>
      </c>
      <c r="I56" s="460">
        <v>0</v>
      </c>
      <c r="J56" s="460">
        <v>0</v>
      </c>
      <c r="K56" s="460">
        <v>0</v>
      </c>
      <c r="L56" s="460">
        <v>0</v>
      </c>
      <c r="M56" s="460">
        <v>0</v>
      </c>
      <c r="N56" s="460">
        <v>0</v>
      </c>
      <c r="O56" s="460">
        <v>0</v>
      </c>
      <c r="P56" s="460">
        <v>0</v>
      </c>
      <c r="Q56" s="460">
        <v>0</v>
      </c>
      <c r="R56" s="460">
        <v>0</v>
      </c>
      <c r="S56" s="460">
        <v>0</v>
      </c>
      <c r="T56" s="460">
        <v>1</v>
      </c>
      <c r="U56" s="460">
        <v>0</v>
      </c>
      <c r="V56" s="460">
        <v>2</v>
      </c>
      <c r="W56" s="460">
        <v>0</v>
      </c>
      <c r="X56" s="460">
        <v>0</v>
      </c>
      <c r="Y56" s="20"/>
    </row>
    <row r="57" spans="1:25" s="26" customFormat="1" ht="13" x14ac:dyDescent="0.2">
      <c r="A57" s="559" t="s">
        <v>91</v>
      </c>
      <c r="B57" s="297" t="s">
        <v>2</v>
      </c>
      <c r="C57" s="22">
        <v>10</v>
      </c>
      <c r="D57" s="458">
        <v>0</v>
      </c>
      <c r="E57" s="458">
        <v>0</v>
      </c>
      <c r="F57" s="458">
        <v>0</v>
      </c>
      <c r="G57" s="458">
        <v>0</v>
      </c>
      <c r="H57" s="458">
        <v>0</v>
      </c>
      <c r="I57" s="458">
        <v>0</v>
      </c>
      <c r="J57" s="458">
        <v>0</v>
      </c>
      <c r="K57" s="458">
        <v>0</v>
      </c>
      <c r="L57" s="458">
        <v>0</v>
      </c>
      <c r="M57" s="458">
        <v>0</v>
      </c>
      <c r="N57" s="458">
        <v>0</v>
      </c>
      <c r="O57" s="458">
        <v>0</v>
      </c>
      <c r="P57" s="458">
        <v>0</v>
      </c>
      <c r="Q57" s="458">
        <v>0</v>
      </c>
      <c r="R57" s="458">
        <v>1</v>
      </c>
      <c r="S57" s="458">
        <v>1</v>
      </c>
      <c r="T57" s="458">
        <v>2</v>
      </c>
      <c r="U57" s="458">
        <v>4</v>
      </c>
      <c r="V57" s="458">
        <v>2</v>
      </c>
      <c r="W57" s="458">
        <v>0</v>
      </c>
      <c r="X57" s="458">
        <v>0</v>
      </c>
      <c r="Y57" s="22"/>
    </row>
    <row r="58" spans="1:25" s="26" customFormat="1" ht="13" x14ac:dyDescent="0.2">
      <c r="A58" s="560"/>
      <c r="B58" s="298" t="s">
        <v>45</v>
      </c>
      <c r="C58" s="19">
        <v>6</v>
      </c>
      <c r="D58" s="459">
        <v>0</v>
      </c>
      <c r="E58" s="459">
        <v>0</v>
      </c>
      <c r="F58" s="459">
        <v>0</v>
      </c>
      <c r="G58" s="459">
        <v>0</v>
      </c>
      <c r="H58" s="459">
        <v>0</v>
      </c>
      <c r="I58" s="459">
        <v>0</v>
      </c>
      <c r="J58" s="459">
        <v>0</v>
      </c>
      <c r="K58" s="459">
        <v>0</v>
      </c>
      <c r="L58" s="459">
        <v>0</v>
      </c>
      <c r="M58" s="459">
        <v>0</v>
      </c>
      <c r="N58" s="459">
        <v>0</v>
      </c>
      <c r="O58" s="459">
        <v>0</v>
      </c>
      <c r="P58" s="459">
        <v>0</v>
      </c>
      <c r="Q58" s="459">
        <v>0</v>
      </c>
      <c r="R58" s="459">
        <v>0</v>
      </c>
      <c r="S58" s="459">
        <v>1</v>
      </c>
      <c r="T58" s="459">
        <v>1</v>
      </c>
      <c r="U58" s="459">
        <v>2</v>
      </c>
      <c r="V58" s="459">
        <v>2</v>
      </c>
      <c r="W58" s="459">
        <v>0</v>
      </c>
      <c r="X58" s="459">
        <v>0</v>
      </c>
      <c r="Y58" s="19"/>
    </row>
    <row r="59" spans="1:25" s="26" customFormat="1" ht="13" x14ac:dyDescent="0.2">
      <c r="A59" s="561"/>
      <c r="B59" s="299" t="s">
        <v>46</v>
      </c>
      <c r="C59" s="20">
        <v>4</v>
      </c>
      <c r="D59" s="460">
        <v>0</v>
      </c>
      <c r="E59" s="460">
        <v>0</v>
      </c>
      <c r="F59" s="460">
        <v>0</v>
      </c>
      <c r="G59" s="460">
        <v>0</v>
      </c>
      <c r="H59" s="460">
        <v>0</v>
      </c>
      <c r="I59" s="460">
        <v>0</v>
      </c>
      <c r="J59" s="460">
        <v>0</v>
      </c>
      <c r="K59" s="460">
        <v>0</v>
      </c>
      <c r="L59" s="460">
        <v>0</v>
      </c>
      <c r="M59" s="460">
        <v>0</v>
      </c>
      <c r="N59" s="460">
        <v>0</v>
      </c>
      <c r="O59" s="460">
        <v>0</v>
      </c>
      <c r="P59" s="460">
        <v>0</v>
      </c>
      <c r="Q59" s="460">
        <v>0</v>
      </c>
      <c r="R59" s="460">
        <v>1</v>
      </c>
      <c r="S59" s="460">
        <v>0</v>
      </c>
      <c r="T59" s="460">
        <v>1</v>
      </c>
      <c r="U59" s="460">
        <v>2</v>
      </c>
      <c r="V59" s="460">
        <v>0</v>
      </c>
      <c r="W59" s="460">
        <v>0</v>
      </c>
      <c r="X59" s="460">
        <v>0</v>
      </c>
      <c r="Y59" s="20"/>
    </row>
    <row r="60" spans="1:25" s="26" customFormat="1" ht="13" x14ac:dyDescent="0.2">
      <c r="A60" s="559" t="s">
        <v>92</v>
      </c>
      <c r="B60" s="297" t="s">
        <v>2</v>
      </c>
      <c r="C60" s="22">
        <v>9</v>
      </c>
      <c r="D60" s="458">
        <v>0</v>
      </c>
      <c r="E60" s="458">
        <v>0</v>
      </c>
      <c r="F60" s="458">
        <v>0</v>
      </c>
      <c r="G60" s="458">
        <v>0</v>
      </c>
      <c r="H60" s="458">
        <v>0</v>
      </c>
      <c r="I60" s="458">
        <v>0</v>
      </c>
      <c r="J60" s="458">
        <v>0</v>
      </c>
      <c r="K60" s="458">
        <v>0</v>
      </c>
      <c r="L60" s="458">
        <v>0</v>
      </c>
      <c r="M60" s="458">
        <v>0</v>
      </c>
      <c r="N60" s="458">
        <v>1</v>
      </c>
      <c r="O60" s="458">
        <v>0</v>
      </c>
      <c r="P60" s="458">
        <v>0</v>
      </c>
      <c r="Q60" s="458">
        <v>0</v>
      </c>
      <c r="R60" s="458">
        <v>0</v>
      </c>
      <c r="S60" s="458">
        <v>3</v>
      </c>
      <c r="T60" s="458">
        <v>3</v>
      </c>
      <c r="U60" s="458">
        <v>1</v>
      </c>
      <c r="V60" s="458">
        <v>1</v>
      </c>
      <c r="W60" s="458">
        <v>0</v>
      </c>
      <c r="X60" s="458">
        <v>0</v>
      </c>
      <c r="Y60" s="22"/>
    </row>
    <row r="61" spans="1:25" s="26" customFormat="1" ht="13" x14ac:dyDescent="0.2">
      <c r="A61" s="560"/>
      <c r="B61" s="298" t="s">
        <v>45</v>
      </c>
      <c r="C61" s="19">
        <v>5</v>
      </c>
      <c r="D61" s="459">
        <v>0</v>
      </c>
      <c r="E61" s="459">
        <v>0</v>
      </c>
      <c r="F61" s="459">
        <v>0</v>
      </c>
      <c r="G61" s="459">
        <v>0</v>
      </c>
      <c r="H61" s="459">
        <v>0</v>
      </c>
      <c r="I61" s="459">
        <v>0</v>
      </c>
      <c r="J61" s="459">
        <v>0</v>
      </c>
      <c r="K61" s="459">
        <v>0</v>
      </c>
      <c r="L61" s="459">
        <v>0</v>
      </c>
      <c r="M61" s="459">
        <v>0</v>
      </c>
      <c r="N61" s="459">
        <v>1</v>
      </c>
      <c r="O61" s="459">
        <v>0</v>
      </c>
      <c r="P61" s="459">
        <v>0</v>
      </c>
      <c r="Q61" s="459">
        <v>0</v>
      </c>
      <c r="R61" s="459">
        <v>0</v>
      </c>
      <c r="S61" s="459">
        <v>3</v>
      </c>
      <c r="T61" s="459">
        <v>1</v>
      </c>
      <c r="U61" s="459">
        <v>0</v>
      </c>
      <c r="V61" s="459">
        <v>0</v>
      </c>
      <c r="W61" s="459">
        <v>0</v>
      </c>
      <c r="X61" s="459">
        <v>0</v>
      </c>
      <c r="Y61" s="19"/>
    </row>
    <row r="62" spans="1:25" s="26" customFormat="1" ht="13" x14ac:dyDescent="0.2">
      <c r="A62" s="561"/>
      <c r="B62" s="299" t="s">
        <v>46</v>
      </c>
      <c r="C62" s="20">
        <v>4</v>
      </c>
      <c r="D62" s="460">
        <v>0</v>
      </c>
      <c r="E62" s="460">
        <v>0</v>
      </c>
      <c r="F62" s="460">
        <v>0</v>
      </c>
      <c r="G62" s="460">
        <v>0</v>
      </c>
      <c r="H62" s="460">
        <v>0</v>
      </c>
      <c r="I62" s="460">
        <v>0</v>
      </c>
      <c r="J62" s="460">
        <v>0</v>
      </c>
      <c r="K62" s="460">
        <v>0</v>
      </c>
      <c r="L62" s="460">
        <v>0</v>
      </c>
      <c r="M62" s="460">
        <v>0</v>
      </c>
      <c r="N62" s="460">
        <v>0</v>
      </c>
      <c r="O62" s="460">
        <v>0</v>
      </c>
      <c r="P62" s="460">
        <v>0</v>
      </c>
      <c r="Q62" s="460">
        <v>0</v>
      </c>
      <c r="R62" s="460">
        <v>0</v>
      </c>
      <c r="S62" s="460">
        <v>0</v>
      </c>
      <c r="T62" s="460">
        <v>2</v>
      </c>
      <c r="U62" s="460">
        <v>1</v>
      </c>
      <c r="V62" s="460">
        <v>1</v>
      </c>
      <c r="W62" s="460">
        <v>0</v>
      </c>
      <c r="X62" s="460">
        <v>0</v>
      </c>
      <c r="Y62" s="20"/>
    </row>
    <row r="63" spans="1:25" s="26" customFormat="1" ht="13" x14ac:dyDescent="0.2">
      <c r="A63" s="559" t="s">
        <v>93</v>
      </c>
      <c r="B63" s="297" t="s">
        <v>2</v>
      </c>
      <c r="C63" s="22">
        <v>3</v>
      </c>
      <c r="D63" s="458">
        <v>0</v>
      </c>
      <c r="E63" s="458">
        <v>0</v>
      </c>
      <c r="F63" s="458">
        <v>0</v>
      </c>
      <c r="G63" s="458">
        <v>0</v>
      </c>
      <c r="H63" s="458">
        <v>0</v>
      </c>
      <c r="I63" s="458">
        <v>0</v>
      </c>
      <c r="J63" s="458">
        <v>0</v>
      </c>
      <c r="K63" s="458">
        <v>0</v>
      </c>
      <c r="L63" s="458">
        <v>0</v>
      </c>
      <c r="M63" s="458">
        <v>0</v>
      </c>
      <c r="N63" s="458">
        <v>0</v>
      </c>
      <c r="O63" s="458">
        <v>0</v>
      </c>
      <c r="P63" s="458">
        <v>0</v>
      </c>
      <c r="Q63" s="458">
        <v>0</v>
      </c>
      <c r="R63" s="458">
        <v>0</v>
      </c>
      <c r="S63" s="458">
        <v>0</v>
      </c>
      <c r="T63" s="458">
        <v>1</v>
      </c>
      <c r="U63" s="458">
        <v>1</v>
      </c>
      <c r="V63" s="458">
        <v>1</v>
      </c>
      <c r="W63" s="458">
        <v>0</v>
      </c>
      <c r="X63" s="458">
        <v>0</v>
      </c>
      <c r="Y63" s="22"/>
    </row>
    <row r="64" spans="1:25" s="26" customFormat="1" ht="13" x14ac:dyDescent="0.2">
      <c r="A64" s="560"/>
      <c r="B64" s="298" t="s">
        <v>45</v>
      </c>
      <c r="C64" s="19">
        <v>2</v>
      </c>
      <c r="D64" s="459">
        <v>0</v>
      </c>
      <c r="E64" s="459">
        <v>0</v>
      </c>
      <c r="F64" s="459">
        <v>0</v>
      </c>
      <c r="G64" s="459">
        <v>0</v>
      </c>
      <c r="H64" s="459">
        <v>0</v>
      </c>
      <c r="I64" s="459">
        <v>0</v>
      </c>
      <c r="J64" s="459">
        <v>0</v>
      </c>
      <c r="K64" s="459">
        <v>0</v>
      </c>
      <c r="L64" s="459">
        <v>0</v>
      </c>
      <c r="M64" s="459">
        <v>0</v>
      </c>
      <c r="N64" s="459">
        <v>0</v>
      </c>
      <c r="O64" s="459">
        <v>0</v>
      </c>
      <c r="P64" s="459">
        <v>0</v>
      </c>
      <c r="Q64" s="459">
        <v>0</v>
      </c>
      <c r="R64" s="459">
        <v>0</v>
      </c>
      <c r="S64" s="459">
        <v>0</v>
      </c>
      <c r="T64" s="459">
        <v>1</v>
      </c>
      <c r="U64" s="459">
        <v>1</v>
      </c>
      <c r="V64" s="459">
        <v>0</v>
      </c>
      <c r="W64" s="459">
        <v>0</v>
      </c>
      <c r="X64" s="459">
        <v>0</v>
      </c>
      <c r="Y64" s="19"/>
    </row>
    <row r="65" spans="1:25" s="26" customFormat="1" ht="13" x14ac:dyDescent="0.2">
      <c r="A65" s="561"/>
      <c r="B65" s="299" t="s">
        <v>46</v>
      </c>
      <c r="C65" s="20">
        <v>1</v>
      </c>
      <c r="D65" s="460">
        <v>0</v>
      </c>
      <c r="E65" s="460">
        <v>0</v>
      </c>
      <c r="F65" s="460">
        <v>0</v>
      </c>
      <c r="G65" s="460">
        <v>0</v>
      </c>
      <c r="H65" s="460">
        <v>0</v>
      </c>
      <c r="I65" s="460">
        <v>0</v>
      </c>
      <c r="J65" s="460">
        <v>0</v>
      </c>
      <c r="K65" s="460">
        <v>0</v>
      </c>
      <c r="L65" s="460">
        <v>0</v>
      </c>
      <c r="M65" s="460">
        <v>0</v>
      </c>
      <c r="N65" s="460">
        <v>0</v>
      </c>
      <c r="O65" s="460">
        <v>0</v>
      </c>
      <c r="P65" s="460">
        <v>0</v>
      </c>
      <c r="Q65" s="460">
        <v>0</v>
      </c>
      <c r="R65" s="460">
        <v>0</v>
      </c>
      <c r="S65" s="460">
        <v>0</v>
      </c>
      <c r="T65" s="460">
        <v>0</v>
      </c>
      <c r="U65" s="460">
        <v>0</v>
      </c>
      <c r="V65" s="460">
        <v>1</v>
      </c>
      <c r="W65" s="460">
        <v>0</v>
      </c>
      <c r="X65" s="460">
        <v>0</v>
      </c>
      <c r="Y65" s="20"/>
    </row>
    <row r="66" spans="1:25" s="26" customFormat="1" ht="13" x14ac:dyDescent="0.2">
      <c r="A66" s="559" t="s">
        <v>94</v>
      </c>
      <c r="B66" s="297" t="s">
        <v>2</v>
      </c>
      <c r="C66" s="22">
        <v>9</v>
      </c>
      <c r="D66" s="458">
        <v>0</v>
      </c>
      <c r="E66" s="458">
        <v>0</v>
      </c>
      <c r="F66" s="458">
        <v>0</v>
      </c>
      <c r="G66" s="458">
        <v>0</v>
      </c>
      <c r="H66" s="458">
        <v>0</v>
      </c>
      <c r="I66" s="458">
        <v>0</v>
      </c>
      <c r="J66" s="458">
        <v>0</v>
      </c>
      <c r="K66" s="458">
        <v>0</v>
      </c>
      <c r="L66" s="458">
        <v>0</v>
      </c>
      <c r="M66" s="458">
        <v>0</v>
      </c>
      <c r="N66" s="458">
        <v>0</v>
      </c>
      <c r="O66" s="458">
        <v>0</v>
      </c>
      <c r="P66" s="458">
        <v>0</v>
      </c>
      <c r="Q66" s="458">
        <v>0</v>
      </c>
      <c r="R66" s="458">
        <v>0</v>
      </c>
      <c r="S66" s="458">
        <v>0</v>
      </c>
      <c r="T66" s="458">
        <v>0</v>
      </c>
      <c r="U66" s="458">
        <v>2</v>
      </c>
      <c r="V66" s="458">
        <v>5</v>
      </c>
      <c r="W66" s="458">
        <v>2</v>
      </c>
      <c r="X66" s="458">
        <v>0</v>
      </c>
      <c r="Y66" s="22"/>
    </row>
    <row r="67" spans="1:25" s="26" customFormat="1" ht="13" x14ac:dyDescent="0.2">
      <c r="A67" s="560"/>
      <c r="B67" s="298" t="s">
        <v>45</v>
      </c>
      <c r="C67" s="19">
        <v>2</v>
      </c>
      <c r="D67" s="459">
        <v>0</v>
      </c>
      <c r="E67" s="459">
        <v>0</v>
      </c>
      <c r="F67" s="459">
        <v>0</v>
      </c>
      <c r="G67" s="459">
        <v>0</v>
      </c>
      <c r="H67" s="459">
        <v>0</v>
      </c>
      <c r="I67" s="459">
        <v>0</v>
      </c>
      <c r="J67" s="459">
        <v>0</v>
      </c>
      <c r="K67" s="459">
        <v>0</v>
      </c>
      <c r="L67" s="459">
        <v>0</v>
      </c>
      <c r="M67" s="459">
        <v>0</v>
      </c>
      <c r="N67" s="459">
        <v>0</v>
      </c>
      <c r="O67" s="459">
        <v>0</v>
      </c>
      <c r="P67" s="459">
        <v>0</v>
      </c>
      <c r="Q67" s="459">
        <v>0</v>
      </c>
      <c r="R67" s="459">
        <v>0</v>
      </c>
      <c r="S67" s="459">
        <v>0</v>
      </c>
      <c r="T67" s="459">
        <v>0</v>
      </c>
      <c r="U67" s="459">
        <v>0</v>
      </c>
      <c r="V67" s="459">
        <v>2</v>
      </c>
      <c r="W67" s="459">
        <v>0</v>
      </c>
      <c r="X67" s="459">
        <v>0</v>
      </c>
      <c r="Y67" s="19"/>
    </row>
    <row r="68" spans="1:25" s="26" customFormat="1" ht="13" x14ac:dyDescent="0.2">
      <c r="A68" s="561"/>
      <c r="B68" s="299" t="s">
        <v>46</v>
      </c>
      <c r="C68" s="20">
        <v>7</v>
      </c>
      <c r="D68" s="460">
        <v>0</v>
      </c>
      <c r="E68" s="460">
        <v>0</v>
      </c>
      <c r="F68" s="460">
        <v>0</v>
      </c>
      <c r="G68" s="460">
        <v>0</v>
      </c>
      <c r="H68" s="460">
        <v>0</v>
      </c>
      <c r="I68" s="460">
        <v>0</v>
      </c>
      <c r="J68" s="460">
        <v>0</v>
      </c>
      <c r="K68" s="460">
        <v>0</v>
      </c>
      <c r="L68" s="460">
        <v>0</v>
      </c>
      <c r="M68" s="460">
        <v>0</v>
      </c>
      <c r="N68" s="460">
        <v>0</v>
      </c>
      <c r="O68" s="460">
        <v>0</v>
      </c>
      <c r="P68" s="460">
        <v>0</v>
      </c>
      <c r="Q68" s="460">
        <v>0</v>
      </c>
      <c r="R68" s="460">
        <v>0</v>
      </c>
      <c r="S68" s="460">
        <v>0</v>
      </c>
      <c r="T68" s="460">
        <v>0</v>
      </c>
      <c r="U68" s="460">
        <v>2</v>
      </c>
      <c r="V68" s="460">
        <v>3</v>
      </c>
      <c r="W68" s="460">
        <v>2</v>
      </c>
      <c r="X68" s="460">
        <v>0</v>
      </c>
      <c r="Y68" s="20"/>
    </row>
    <row r="69" spans="1:25" s="26" customFormat="1" ht="13" x14ac:dyDescent="0.2">
      <c r="A69" s="78" t="s">
        <v>95</v>
      </c>
      <c r="B69" s="79"/>
      <c r="C69" s="97"/>
      <c r="D69" s="97"/>
      <c r="E69" s="97"/>
      <c r="F69" s="97"/>
      <c r="G69" s="97"/>
      <c r="H69" s="97"/>
      <c r="I69" s="97"/>
      <c r="J69" s="97"/>
      <c r="K69" s="97"/>
      <c r="L69" s="97"/>
      <c r="M69" s="97"/>
      <c r="N69" s="97"/>
      <c r="O69" s="97"/>
      <c r="P69" s="97"/>
      <c r="Q69" s="97"/>
      <c r="R69" s="97"/>
      <c r="S69" s="97"/>
      <c r="T69" s="97"/>
      <c r="U69" s="97"/>
      <c r="V69" s="97"/>
      <c r="W69" s="97"/>
      <c r="X69" s="97"/>
      <c r="Y69" s="97"/>
    </row>
    <row r="70" spans="1:25" s="26" customFormat="1" ht="10.5" customHeight="1" x14ac:dyDescent="0.2">
      <c r="A70" s="25"/>
      <c r="B70" s="98"/>
    </row>
  </sheetData>
  <mergeCells count="23">
    <mergeCell ref="A3:A5"/>
    <mergeCell ref="A6:A8"/>
    <mergeCell ref="A9:A11"/>
    <mergeCell ref="A2:B2"/>
    <mergeCell ref="A12:A14"/>
    <mergeCell ref="A36:A38"/>
    <mergeCell ref="A39:A41"/>
    <mergeCell ref="A42:A44"/>
    <mergeCell ref="A45:A47"/>
    <mergeCell ref="A15:A17"/>
    <mergeCell ref="A18:A20"/>
    <mergeCell ref="A21:A23"/>
    <mergeCell ref="A24:A26"/>
    <mergeCell ref="A27:A29"/>
    <mergeCell ref="A30:A32"/>
    <mergeCell ref="A33:A35"/>
    <mergeCell ref="A66:A68"/>
    <mergeCell ref="A48:A50"/>
    <mergeCell ref="A51:A53"/>
    <mergeCell ref="A54:A56"/>
    <mergeCell ref="A57:A59"/>
    <mergeCell ref="A63:A65"/>
    <mergeCell ref="A60:A62"/>
  </mergeCells>
  <phoneticPr fontId="7"/>
  <pageMargins left="0.39370078740157483" right="0.39370078740157483" top="0.59055118110236227" bottom="0.39370078740157483" header="0.31496062992125984" footer="0.31496062992125984"/>
  <pageSetup paperSize="9"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G71"/>
  <sheetViews>
    <sheetView showGridLines="0" view="pageBreakPreview" zoomScale="80" zoomScaleNormal="80" zoomScaleSheetLayoutView="80" workbookViewId="0">
      <pane xSplit="2" ySplit="3" topLeftCell="C52" activePane="bottomRight" state="frozen"/>
      <selection pane="topRight"/>
      <selection pane="bottomLeft"/>
      <selection pane="bottomRight" activeCell="B3" sqref="B3"/>
    </sheetView>
  </sheetViews>
  <sheetFormatPr defaultColWidth="9" defaultRowHeight="10.5" customHeight="1" x14ac:dyDescent="0.2"/>
  <cols>
    <col min="1" max="1" width="13.7265625" style="85" customWidth="1"/>
    <col min="2" max="2" width="6" style="86" customWidth="1"/>
    <col min="3" max="7" width="12.08984375" style="87" customWidth="1"/>
    <col min="8" max="16384" width="9" style="87"/>
  </cols>
  <sheetData>
    <row r="1" spans="1:7" s="69" customFormat="1" ht="13" x14ac:dyDescent="0.2">
      <c r="A1" s="82" t="s">
        <v>270</v>
      </c>
      <c r="B1" s="83"/>
      <c r="C1" s="84"/>
      <c r="D1" s="84"/>
      <c r="E1" s="84"/>
      <c r="F1" s="84"/>
      <c r="G1" s="30" t="s">
        <v>330</v>
      </c>
    </row>
    <row r="2" spans="1:7" s="69" customFormat="1" ht="17.25" customHeight="1" x14ac:dyDescent="0.2">
      <c r="A2" s="125"/>
      <c r="B2" s="126"/>
      <c r="C2" s="596" t="s">
        <v>275</v>
      </c>
      <c r="D2" s="128" t="s">
        <v>271</v>
      </c>
      <c r="E2" s="127" t="s">
        <v>272</v>
      </c>
      <c r="F2" s="125" t="s">
        <v>273</v>
      </c>
      <c r="G2" s="127" t="s">
        <v>274</v>
      </c>
    </row>
    <row r="3" spans="1:7" s="69" customFormat="1" ht="24" x14ac:dyDescent="0.2">
      <c r="A3" s="129"/>
      <c r="B3" s="130"/>
      <c r="C3" s="597"/>
      <c r="D3" s="131" t="s">
        <v>327</v>
      </c>
      <c r="E3" s="132" t="s">
        <v>276</v>
      </c>
      <c r="F3" s="258" t="s">
        <v>277</v>
      </c>
      <c r="G3" s="133" t="s">
        <v>278</v>
      </c>
    </row>
    <row r="4" spans="1:7" s="26" customFormat="1" ht="16.5" customHeight="1" x14ac:dyDescent="0.2">
      <c r="A4" s="566" t="s">
        <v>199</v>
      </c>
      <c r="B4" s="364" t="s">
        <v>2</v>
      </c>
      <c r="C4" s="380">
        <v>106552</v>
      </c>
      <c r="D4" s="360">
        <v>11731</v>
      </c>
      <c r="E4" s="360">
        <v>32776</v>
      </c>
      <c r="F4" s="360">
        <v>59267</v>
      </c>
      <c r="G4" s="360">
        <v>2778</v>
      </c>
    </row>
    <row r="5" spans="1:7" s="26" customFormat="1" ht="16.5" customHeight="1" x14ac:dyDescent="0.2">
      <c r="A5" s="567"/>
      <c r="B5" s="366" t="s">
        <v>45</v>
      </c>
      <c r="C5" s="381">
        <v>51768</v>
      </c>
      <c r="D5" s="360">
        <v>4319</v>
      </c>
      <c r="E5" s="360">
        <v>17957</v>
      </c>
      <c r="F5" s="360">
        <v>28172</v>
      </c>
      <c r="G5" s="360">
        <v>1320</v>
      </c>
    </row>
    <row r="6" spans="1:7" s="26" customFormat="1" ht="16.5" customHeight="1" x14ac:dyDescent="0.2">
      <c r="A6" s="568"/>
      <c r="B6" s="368" t="s">
        <v>46</v>
      </c>
      <c r="C6" s="347">
        <v>54784</v>
      </c>
      <c r="D6" s="360">
        <v>7412</v>
      </c>
      <c r="E6" s="360">
        <v>14819</v>
      </c>
      <c r="F6" s="360">
        <v>31095</v>
      </c>
      <c r="G6" s="360">
        <v>1458</v>
      </c>
    </row>
    <row r="7" spans="1:7" s="26" customFormat="1" ht="16.5" customHeight="1" x14ac:dyDescent="0.2">
      <c r="A7" s="569" t="s">
        <v>7</v>
      </c>
      <c r="B7" s="390" t="s">
        <v>2</v>
      </c>
      <c r="C7" s="408">
        <v>4802</v>
      </c>
      <c r="D7" s="408">
        <v>541</v>
      </c>
      <c r="E7" s="408">
        <v>1484</v>
      </c>
      <c r="F7" s="409">
        <v>2668</v>
      </c>
      <c r="G7" s="408">
        <v>109</v>
      </c>
    </row>
    <row r="8" spans="1:7" s="26" customFormat="1" ht="16.5" customHeight="1" x14ac:dyDescent="0.2">
      <c r="A8" s="570"/>
      <c r="B8" s="392" t="s">
        <v>45</v>
      </c>
      <c r="C8" s="410">
        <v>2333</v>
      </c>
      <c r="D8" s="410">
        <v>213</v>
      </c>
      <c r="E8" s="410">
        <v>816</v>
      </c>
      <c r="F8" s="411">
        <v>1257</v>
      </c>
      <c r="G8" s="410">
        <v>47</v>
      </c>
    </row>
    <row r="9" spans="1:7" s="26" customFormat="1" ht="16.5" customHeight="1" x14ac:dyDescent="0.2">
      <c r="A9" s="571"/>
      <c r="B9" s="394" t="s">
        <v>46</v>
      </c>
      <c r="C9" s="412">
        <v>2469</v>
      </c>
      <c r="D9" s="412">
        <v>328</v>
      </c>
      <c r="E9" s="412">
        <v>668</v>
      </c>
      <c r="F9" s="413">
        <v>1411</v>
      </c>
      <c r="G9" s="412">
        <v>62</v>
      </c>
    </row>
    <row r="10" spans="1:7" s="26" customFormat="1" ht="16.5" customHeight="1" x14ac:dyDescent="0.2">
      <c r="A10" s="535" t="s">
        <v>150</v>
      </c>
      <c r="B10" s="74" t="s">
        <v>2</v>
      </c>
      <c r="C10" s="75">
        <v>301</v>
      </c>
      <c r="D10" s="75">
        <f>IF(SUM(D11:D12)=0,"-",SUM(D11:D12))</f>
        <v>32</v>
      </c>
      <c r="E10" s="75">
        <f>IF(SUM(E11:E12)=0,"-",SUM(E11:E12))</f>
        <v>96</v>
      </c>
      <c r="F10" s="257">
        <f>IF(SUM(F11:F12)=0,"-",SUM(F11:F12))</f>
        <v>170</v>
      </c>
      <c r="G10" s="75">
        <v>3</v>
      </c>
    </row>
    <row r="11" spans="1:7" s="26" customFormat="1" ht="16.5" customHeight="1" x14ac:dyDescent="0.2">
      <c r="A11" s="536"/>
      <c r="B11" s="283" t="s">
        <v>45</v>
      </c>
      <c r="C11" s="288">
        <v>152</v>
      </c>
      <c r="D11" s="324">
        <v>15</v>
      </c>
      <c r="E11" s="324">
        <v>48</v>
      </c>
      <c r="F11" s="324">
        <v>89</v>
      </c>
      <c r="G11" s="326" t="s">
        <v>9</v>
      </c>
    </row>
    <row r="12" spans="1:7" s="26" customFormat="1" ht="16.5" customHeight="1" x14ac:dyDescent="0.2">
      <c r="A12" s="537"/>
      <c r="B12" s="286" t="s">
        <v>46</v>
      </c>
      <c r="C12" s="291">
        <v>149</v>
      </c>
      <c r="D12" s="324">
        <v>17</v>
      </c>
      <c r="E12" s="324">
        <v>48</v>
      </c>
      <c r="F12" s="324">
        <v>81</v>
      </c>
      <c r="G12" s="324">
        <v>3</v>
      </c>
    </row>
    <row r="13" spans="1:7" s="26" customFormat="1" ht="16.5" customHeight="1" x14ac:dyDescent="0.2">
      <c r="A13" s="559" t="s">
        <v>76</v>
      </c>
      <c r="B13" s="297" t="s">
        <v>2</v>
      </c>
      <c r="C13" s="77">
        <v>122</v>
      </c>
      <c r="D13" s="77">
        <v>17</v>
      </c>
      <c r="E13" s="77">
        <v>40</v>
      </c>
      <c r="F13" s="256">
        <v>65</v>
      </c>
      <c r="G13" s="77" t="s">
        <v>9</v>
      </c>
    </row>
    <row r="14" spans="1:7" s="26" customFormat="1" ht="16.5" customHeight="1" x14ac:dyDescent="0.2">
      <c r="A14" s="560"/>
      <c r="B14" s="298" t="s">
        <v>45</v>
      </c>
      <c r="C14" s="71">
        <v>57</v>
      </c>
      <c r="D14" s="71">
        <v>5</v>
      </c>
      <c r="E14" s="71">
        <v>22</v>
      </c>
      <c r="F14" s="232">
        <v>30</v>
      </c>
      <c r="G14" s="329" t="s">
        <v>9</v>
      </c>
    </row>
    <row r="15" spans="1:7" s="26" customFormat="1" ht="16.5" customHeight="1" x14ac:dyDescent="0.2">
      <c r="A15" s="561"/>
      <c r="B15" s="299" t="s">
        <v>46</v>
      </c>
      <c r="C15" s="73">
        <v>65</v>
      </c>
      <c r="D15" s="73">
        <v>12</v>
      </c>
      <c r="E15" s="73">
        <v>18</v>
      </c>
      <c r="F15" s="171">
        <v>35</v>
      </c>
      <c r="G15" s="73" t="s">
        <v>9</v>
      </c>
    </row>
    <row r="16" spans="1:7" s="26" customFormat="1" ht="16.5" customHeight="1" x14ac:dyDescent="0.2">
      <c r="A16" s="559" t="s">
        <v>77</v>
      </c>
      <c r="B16" s="297" t="s">
        <v>2</v>
      </c>
      <c r="C16" s="77">
        <v>42</v>
      </c>
      <c r="D16" s="77">
        <v>5</v>
      </c>
      <c r="E16" s="77">
        <v>10</v>
      </c>
      <c r="F16" s="256">
        <v>27</v>
      </c>
      <c r="G16" s="329" t="s">
        <v>9</v>
      </c>
    </row>
    <row r="17" spans="1:7" s="26" customFormat="1" ht="16.5" customHeight="1" x14ac:dyDescent="0.2">
      <c r="A17" s="560"/>
      <c r="B17" s="298" t="s">
        <v>45</v>
      </c>
      <c r="C17" s="71">
        <v>22</v>
      </c>
      <c r="D17" s="71">
        <v>4</v>
      </c>
      <c r="E17" s="71">
        <v>4</v>
      </c>
      <c r="F17" s="232">
        <v>14</v>
      </c>
      <c r="G17" s="329" t="s">
        <v>9</v>
      </c>
    </row>
    <row r="18" spans="1:7" s="26" customFormat="1" ht="16.5" customHeight="1" x14ac:dyDescent="0.2">
      <c r="A18" s="561"/>
      <c r="B18" s="299" t="s">
        <v>46</v>
      </c>
      <c r="C18" s="73">
        <v>20</v>
      </c>
      <c r="D18" s="73">
        <v>1</v>
      </c>
      <c r="E18" s="73">
        <v>6</v>
      </c>
      <c r="F18" s="171">
        <v>13</v>
      </c>
      <c r="G18" s="73" t="s">
        <v>9</v>
      </c>
    </row>
    <row r="19" spans="1:7" s="26" customFormat="1" ht="16.5" customHeight="1" x14ac:dyDescent="0.2">
      <c r="A19" s="559" t="s">
        <v>78</v>
      </c>
      <c r="B19" s="297" t="s">
        <v>2</v>
      </c>
      <c r="C19" s="77">
        <v>3</v>
      </c>
      <c r="D19" s="77" t="s">
        <v>9</v>
      </c>
      <c r="E19" s="77" t="s">
        <v>9</v>
      </c>
      <c r="F19" s="256">
        <v>3</v>
      </c>
      <c r="G19" s="329" t="s">
        <v>9</v>
      </c>
    </row>
    <row r="20" spans="1:7" s="26" customFormat="1" ht="16.5" customHeight="1" x14ac:dyDescent="0.2">
      <c r="A20" s="560"/>
      <c r="B20" s="298" t="s">
        <v>45</v>
      </c>
      <c r="C20" s="71">
        <v>3</v>
      </c>
      <c r="D20" s="71" t="s">
        <v>9</v>
      </c>
      <c r="E20" s="71" t="s">
        <v>9</v>
      </c>
      <c r="F20" s="232">
        <v>3</v>
      </c>
      <c r="G20" s="329" t="s">
        <v>9</v>
      </c>
    </row>
    <row r="21" spans="1:7" s="26" customFormat="1" ht="16.5" customHeight="1" x14ac:dyDescent="0.2">
      <c r="A21" s="561"/>
      <c r="B21" s="299" t="s">
        <v>46</v>
      </c>
      <c r="C21" s="73" t="s">
        <v>9</v>
      </c>
      <c r="D21" s="73" t="s">
        <v>9</v>
      </c>
      <c r="E21" s="73" t="s">
        <v>9</v>
      </c>
      <c r="F21" s="171" t="s">
        <v>9</v>
      </c>
      <c r="G21" s="73" t="s">
        <v>339</v>
      </c>
    </row>
    <row r="22" spans="1:7" s="26" customFormat="1" ht="16.5" customHeight="1" x14ac:dyDescent="0.2">
      <c r="A22" s="559" t="s">
        <v>79</v>
      </c>
      <c r="B22" s="297" t="s">
        <v>2</v>
      </c>
      <c r="C22" s="77">
        <v>2</v>
      </c>
      <c r="D22" s="77" t="s">
        <v>9</v>
      </c>
      <c r="E22" s="77">
        <v>1</v>
      </c>
      <c r="F22" s="256">
        <v>1</v>
      </c>
      <c r="G22" s="329" t="s">
        <v>9</v>
      </c>
    </row>
    <row r="23" spans="1:7" s="26" customFormat="1" ht="16.5" customHeight="1" x14ac:dyDescent="0.2">
      <c r="A23" s="560"/>
      <c r="B23" s="298" t="s">
        <v>45</v>
      </c>
      <c r="C23" s="71">
        <v>2</v>
      </c>
      <c r="D23" s="71" t="s">
        <v>9</v>
      </c>
      <c r="E23" s="71">
        <v>1</v>
      </c>
      <c r="F23" s="232">
        <v>1</v>
      </c>
      <c r="G23" s="329" t="s">
        <v>9</v>
      </c>
    </row>
    <row r="24" spans="1:7" s="26" customFormat="1" ht="16.5" customHeight="1" x14ac:dyDescent="0.2">
      <c r="A24" s="561"/>
      <c r="B24" s="299" t="s">
        <v>46</v>
      </c>
      <c r="C24" s="73" t="s">
        <v>9</v>
      </c>
      <c r="D24" s="73" t="s">
        <v>9</v>
      </c>
      <c r="E24" s="73" t="s">
        <v>9</v>
      </c>
      <c r="F24" s="171" t="s">
        <v>9</v>
      </c>
      <c r="G24" s="73" t="s">
        <v>339</v>
      </c>
    </row>
    <row r="25" spans="1:7" s="26" customFormat="1" ht="16.5" customHeight="1" x14ac:dyDescent="0.2">
      <c r="A25" s="559" t="s">
        <v>80</v>
      </c>
      <c r="B25" s="297" t="s">
        <v>2</v>
      </c>
      <c r="C25" s="77">
        <v>4</v>
      </c>
      <c r="D25" s="77" t="s">
        <v>9</v>
      </c>
      <c r="E25" s="77">
        <v>1</v>
      </c>
      <c r="F25" s="256">
        <v>3</v>
      </c>
      <c r="G25" s="329" t="s">
        <v>9</v>
      </c>
    </row>
    <row r="26" spans="1:7" s="26" customFormat="1" ht="16.5" customHeight="1" x14ac:dyDescent="0.2">
      <c r="A26" s="560"/>
      <c r="B26" s="298" t="s">
        <v>45</v>
      </c>
      <c r="C26" s="71">
        <v>3</v>
      </c>
      <c r="D26" s="71" t="s">
        <v>9</v>
      </c>
      <c r="E26" s="71">
        <v>1</v>
      </c>
      <c r="F26" s="232">
        <v>2</v>
      </c>
      <c r="G26" s="329" t="s">
        <v>9</v>
      </c>
    </row>
    <row r="27" spans="1:7" s="26" customFormat="1" ht="16.5" customHeight="1" x14ac:dyDescent="0.2">
      <c r="A27" s="561"/>
      <c r="B27" s="299" t="s">
        <v>46</v>
      </c>
      <c r="C27" s="73">
        <v>1</v>
      </c>
      <c r="D27" s="73" t="s">
        <v>9</v>
      </c>
      <c r="E27" s="73" t="s">
        <v>9</v>
      </c>
      <c r="F27" s="171">
        <v>1</v>
      </c>
      <c r="G27" s="73" t="s">
        <v>9</v>
      </c>
    </row>
    <row r="28" spans="1:7" s="26" customFormat="1" ht="16.5" customHeight="1" x14ac:dyDescent="0.2">
      <c r="A28" s="559" t="s">
        <v>81</v>
      </c>
      <c r="B28" s="297" t="s">
        <v>2</v>
      </c>
      <c r="C28" s="77">
        <v>13</v>
      </c>
      <c r="D28" s="77">
        <v>1</v>
      </c>
      <c r="E28" s="77">
        <v>7</v>
      </c>
      <c r="F28" s="256">
        <v>4</v>
      </c>
      <c r="G28" s="329">
        <v>1</v>
      </c>
    </row>
    <row r="29" spans="1:7" s="26" customFormat="1" ht="16.5" customHeight="1" x14ac:dyDescent="0.2">
      <c r="A29" s="560"/>
      <c r="B29" s="298" t="s">
        <v>45</v>
      </c>
      <c r="C29" s="71">
        <v>7</v>
      </c>
      <c r="D29" s="71" t="s">
        <v>9</v>
      </c>
      <c r="E29" s="71">
        <v>4</v>
      </c>
      <c r="F29" s="232">
        <v>3</v>
      </c>
      <c r="G29" s="329" t="s">
        <v>9</v>
      </c>
    </row>
    <row r="30" spans="1:7" s="26" customFormat="1" ht="16.5" customHeight="1" x14ac:dyDescent="0.2">
      <c r="A30" s="561"/>
      <c r="B30" s="299" t="s">
        <v>46</v>
      </c>
      <c r="C30" s="73">
        <v>6</v>
      </c>
      <c r="D30" s="73">
        <v>1</v>
      </c>
      <c r="E30" s="73">
        <v>3</v>
      </c>
      <c r="F30" s="171">
        <v>1</v>
      </c>
      <c r="G30" s="73">
        <v>1</v>
      </c>
    </row>
    <row r="31" spans="1:7" s="26" customFormat="1" ht="16.5" customHeight="1" x14ac:dyDescent="0.2">
      <c r="A31" s="559" t="s">
        <v>82</v>
      </c>
      <c r="B31" s="297" t="s">
        <v>2</v>
      </c>
      <c r="C31" s="77">
        <v>14</v>
      </c>
      <c r="D31" s="77">
        <v>1</v>
      </c>
      <c r="E31" s="77">
        <v>4</v>
      </c>
      <c r="F31" s="256">
        <v>9</v>
      </c>
      <c r="G31" s="329" t="s">
        <v>9</v>
      </c>
    </row>
    <row r="32" spans="1:7" s="26" customFormat="1" ht="16.5" customHeight="1" x14ac:dyDescent="0.2">
      <c r="A32" s="560"/>
      <c r="B32" s="298" t="s">
        <v>45</v>
      </c>
      <c r="C32" s="71">
        <v>8</v>
      </c>
      <c r="D32" s="71" t="s">
        <v>9</v>
      </c>
      <c r="E32" s="71">
        <v>3</v>
      </c>
      <c r="F32" s="232">
        <v>5</v>
      </c>
      <c r="G32" s="329" t="s">
        <v>9</v>
      </c>
    </row>
    <row r="33" spans="1:7" s="26" customFormat="1" ht="16.5" customHeight="1" x14ac:dyDescent="0.2">
      <c r="A33" s="561"/>
      <c r="B33" s="299" t="s">
        <v>46</v>
      </c>
      <c r="C33" s="73">
        <v>6</v>
      </c>
      <c r="D33" s="73">
        <v>1</v>
      </c>
      <c r="E33" s="73">
        <v>1</v>
      </c>
      <c r="F33" s="171">
        <v>4</v>
      </c>
      <c r="G33" s="73" t="s">
        <v>9</v>
      </c>
    </row>
    <row r="34" spans="1:7" s="26" customFormat="1" ht="16.5" customHeight="1" x14ac:dyDescent="0.2">
      <c r="A34" s="559" t="s">
        <v>83</v>
      </c>
      <c r="B34" s="297" t="s">
        <v>2</v>
      </c>
      <c r="C34" s="77">
        <v>15</v>
      </c>
      <c r="D34" s="77">
        <v>2</v>
      </c>
      <c r="E34" s="77">
        <v>3</v>
      </c>
      <c r="F34" s="256">
        <v>10</v>
      </c>
      <c r="G34" s="329" t="s">
        <v>9</v>
      </c>
    </row>
    <row r="35" spans="1:7" s="26" customFormat="1" ht="16.5" customHeight="1" x14ac:dyDescent="0.2">
      <c r="A35" s="560"/>
      <c r="B35" s="298" t="s">
        <v>45</v>
      </c>
      <c r="C35" s="71">
        <v>9</v>
      </c>
      <c r="D35" s="71">
        <v>1</v>
      </c>
      <c r="E35" s="71">
        <v>2</v>
      </c>
      <c r="F35" s="232">
        <v>6</v>
      </c>
      <c r="G35" s="329" t="s">
        <v>9</v>
      </c>
    </row>
    <row r="36" spans="1:7" s="26" customFormat="1" ht="16.5" customHeight="1" x14ac:dyDescent="0.2">
      <c r="A36" s="561"/>
      <c r="B36" s="299" t="s">
        <v>46</v>
      </c>
      <c r="C36" s="73">
        <v>6</v>
      </c>
      <c r="D36" s="73">
        <v>1</v>
      </c>
      <c r="E36" s="73">
        <v>1</v>
      </c>
      <c r="F36" s="171">
        <v>4</v>
      </c>
      <c r="G36" s="73" t="s">
        <v>9</v>
      </c>
    </row>
    <row r="37" spans="1:7" s="26" customFormat="1" ht="16.5" customHeight="1" x14ac:dyDescent="0.2">
      <c r="A37" s="559" t="s">
        <v>84</v>
      </c>
      <c r="B37" s="297" t="s">
        <v>2</v>
      </c>
      <c r="C37" s="77">
        <v>5</v>
      </c>
      <c r="D37" s="77" t="s">
        <v>9</v>
      </c>
      <c r="E37" s="77">
        <v>2</v>
      </c>
      <c r="F37" s="256">
        <v>3</v>
      </c>
      <c r="G37" s="329" t="s">
        <v>9</v>
      </c>
    </row>
    <row r="38" spans="1:7" s="26" customFormat="1" ht="16.5" customHeight="1" x14ac:dyDescent="0.2">
      <c r="A38" s="560"/>
      <c r="B38" s="298" t="s">
        <v>45</v>
      </c>
      <c r="C38" s="71">
        <v>4</v>
      </c>
      <c r="D38" s="71" t="s">
        <v>9</v>
      </c>
      <c r="E38" s="71">
        <v>1</v>
      </c>
      <c r="F38" s="232">
        <v>3</v>
      </c>
      <c r="G38" s="329" t="s">
        <v>9</v>
      </c>
    </row>
    <row r="39" spans="1:7" s="26" customFormat="1" ht="16.5" customHeight="1" x14ac:dyDescent="0.2">
      <c r="A39" s="561"/>
      <c r="B39" s="299" t="s">
        <v>46</v>
      </c>
      <c r="C39" s="73">
        <v>1</v>
      </c>
      <c r="D39" s="73" t="s">
        <v>9</v>
      </c>
      <c r="E39" s="73">
        <v>1</v>
      </c>
      <c r="F39" s="171" t="s">
        <v>9</v>
      </c>
      <c r="G39" s="73" t="s">
        <v>9</v>
      </c>
    </row>
    <row r="40" spans="1:7" s="26" customFormat="1" ht="16.5" customHeight="1" x14ac:dyDescent="0.2">
      <c r="A40" s="559" t="s">
        <v>85</v>
      </c>
      <c r="B40" s="297" t="s">
        <v>2</v>
      </c>
      <c r="C40" s="77">
        <v>3</v>
      </c>
      <c r="D40" s="77" t="s">
        <v>9</v>
      </c>
      <c r="E40" s="77" t="s">
        <v>9</v>
      </c>
      <c r="F40" s="256">
        <v>3</v>
      </c>
      <c r="G40" s="329" t="s">
        <v>9</v>
      </c>
    </row>
    <row r="41" spans="1:7" s="26" customFormat="1" ht="16.5" customHeight="1" x14ac:dyDescent="0.2">
      <c r="A41" s="560"/>
      <c r="B41" s="298" t="s">
        <v>45</v>
      </c>
      <c r="C41" s="71">
        <v>2</v>
      </c>
      <c r="D41" s="71" t="s">
        <v>9</v>
      </c>
      <c r="E41" s="71" t="s">
        <v>9</v>
      </c>
      <c r="F41" s="232">
        <v>2</v>
      </c>
      <c r="G41" s="329" t="s">
        <v>9</v>
      </c>
    </row>
    <row r="42" spans="1:7" s="26" customFormat="1" ht="16.5" customHeight="1" x14ac:dyDescent="0.2">
      <c r="A42" s="561"/>
      <c r="B42" s="299" t="s">
        <v>46</v>
      </c>
      <c r="C42" s="73">
        <v>1</v>
      </c>
      <c r="D42" s="73" t="s">
        <v>9</v>
      </c>
      <c r="E42" s="73" t="s">
        <v>9</v>
      </c>
      <c r="F42" s="171">
        <v>1</v>
      </c>
      <c r="G42" s="73" t="s">
        <v>9</v>
      </c>
    </row>
    <row r="43" spans="1:7" s="26" customFormat="1" ht="16.5" customHeight="1" x14ac:dyDescent="0.2">
      <c r="A43" s="559" t="s">
        <v>86</v>
      </c>
      <c r="B43" s="297" t="s">
        <v>2</v>
      </c>
      <c r="C43" s="77">
        <v>8</v>
      </c>
      <c r="D43" s="77" t="s">
        <v>9</v>
      </c>
      <c r="E43" s="77">
        <v>6</v>
      </c>
      <c r="F43" s="256">
        <v>2</v>
      </c>
      <c r="G43" s="329" t="s">
        <v>9</v>
      </c>
    </row>
    <row r="44" spans="1:7" s="26" customFormat="1" ht="16.5" customHeight="1" x14ac:dyDescent="0.2">
      <c r="A44" s="560"/>
      <c r="B44" s="298" t="s">
        <v>45</v>
      </c>
      <c r="C44" s="71">
        <v>3</v>
      </c>
      <c r="D44" s="71" t="s">
        <v>9</v>
      </c>
      <c r="E44" s="71">
        <v>2</v>
      </c>
      <c r="F44" s="232">
        <v>1</v>
      </c>
      <c r="G44" s="329" t="s">
        <v>9</v>
      </c>
    </row>
    <row r="45" spans="1:7" s="26" customFormat="1" ht="16.5" customHeight="1" x14ac:dyDescent="0.2">
      <c r="A45" s="561"/>
      <c r="B45" s="299" t="s">
        <v>46</v>
      </c>
      <c r="C45" s="73">
        <v>5</v>
      </c>
      <c r="D45" s="73" t="s">
        <v>9</v>
      </c>
      <c r="E45" s="73">
        <v>4</v>
      </c>
      <c r="F45" s="171">
        <v>1</v>
      </c>
      <c r="G45" s="73" t="s">
        <v>9</v>
      </c>
    </row>
    <row r="46" spans="1:7" s="26" customFormat="1" ht="16.5" customHeight="1" x14ac:dyDescent="0.2">
      <c r="A46" s="559" t="s">
        <v>87</v>
      </c>
      <c r="B46" s="297" t="s">
        <v>2</v>
      </c>
      <c r="C46" s="77">
        <v>11</v>
      </c>
      <c r="D46" s="77">
        <v>2</v>
      </c>
      <c r="E46" s="77">
        <v>3</v>
      </c>
      <c r="F46" s="256">
        <v>6</v>
      </c>
      <c r="G46" s="329" t="s">
        <v>9</v>
      </c>
    </row>
    <row r="47" spans="1:7" s="26" customFormat="1" ht="16.5" customHeight="1" x14ac:dyDescent="0.2">
      <c r="A47" s="560"/>
      <c r="B47" s="298" t="s">
        <v>45</v>
      </c>
      <c r="C47" s="71">
        <v>5</v>
      </c>
      <c r="D47" s="71">
        <v>1</v>
      </c>
      <c r="E47" s="71">
        <v>1</v>
      </c>
      <c r="F47" s="232">
        <v>3</v>
      </c>
      <c r="G47" s="329" t="s">
        <v>9</v>
      </c>
    </row>
    <row r="48" spans="1:7" s="26" customFormat="1" ht="16.5" customHeight="1" x14ac:dyDescent="0.2">
      <c r="A48" s="561"/>
      <c r="B48" s="299" t="s">
        <v>46</v>
      </c>
      <c r="C48" s="73">
        <v>6</v>
      </c>
      <c r="D48" s="73">
        <v>1</v>
      </c>
      <c r="E48" s="73">
        <v>2</v>
      </c>
      <c r="F48" s="171">
        <v>3</v>
      </c>
      <c r="G48" s="73" t="s">
        <v>9</v>
      </c>
    </row>
    <row r="49" spans="1:7" s="26" customFormat="1" ht="16.5" customHeight="1" x14ac:dyDescent="0.2">
      <c r="A49" s="559" t="s">
        <v>88</v>
      </c>
      <c r="B49" s="297" t="s">
        <v>2</v>
      </c>
      <c r="C49" s="77">
        <v>17</v>
      </c>
      <c r="D49" s="77">
        <v>2</v>
      </c>
      <c r="E49" s="77">
        <v>5</v>
      </c>
      <c r="F49" s="256">
        <v>10</v>
      </c>
      <c r="G49" s="329" t="s">
        <v>9</v>
      </c>
    </row>
    <row r="50" spans="1:7" s="26" customFormat="1" ht="16.5" customHeight="1" x14ac:dyDescent="0.2">
      <c r="A50" s="560"/>
      <c r="B50" s="298" t="s">
        <v>45</v>
      </c>
      <c r="C50" s="71">
        <v>9</v>
      </c>
      <c r="D50" s="71">
        <v>2</v>
      </c>
      <c r="E50" s="71">
        <v>2</v>
      </c>
      <c r="F50" s="232">
        <v>5</v>
      </c>
      <c r="G50" s="329" t="s">
        <v>9</v>
      </c>
    </row>
    <row r="51" spans="1:7" s="26" customFormat="1" ht="16.5" customHeight="1" x14ac:dyDescent="0.2">
      <c r="A51" s="561"/>
      <c r="B51" s="299" t="s">
        <v>46</v>
      </c>
      <c r="C51" s="73">
        <v>8</v>
      </c>
      <c r="D51" s="73" t="s">
        <v>9</v>
      </c>
      <c r="E51" s="73">
        <v>3</v>
      </c>
      <c r="F51" s="171">
        <v>5</v>
      </c>
      <c r="G51" s="73" t="s">
        <v>9</v>
      </c>
    </row>
    <row r="52" spans="1:7" s="26" customFormat="1" ht="16.5" customHeight="1" x14ac:dyDescent="0.2">
      <c r="A52" s="559" t="s">
        <v>89</v>
      </c>
      <c r="B52" s="297" t="s">
        <v>2</v>
      </c>
      <c r="C52" s="77">
        <v>6</v>
      </c>
      <c r="D52" s="77" t="s">
        <v>9</v>
      </c>
      <c r="E52" s="77">
        <v>1</v>
      </c>
      <c r="F52" s="256">
        <v>3</v>
      </c>
      <c r="G52" s="329">
        <v>2</v>
      </c>
    </row>
    <row r="53" spans="1:7" s="26" customFormat="1" ht="16.5" customHeight="1" x14ac:dyDescent="0.2">
      <c r="A53" s="560"/>
      <c r="B53" s="298" t="s">
        <v>45</v>
      </c>
      <c r="C53" s="71">
        <v>1</v>
      </c>
      <c r="D53" s="71" t="s">
        <v>9</v>
      </c>
      <c r="E53" s="71">
        <v>1</v>
      </c>
      <c r="F53" s="232" t="s">
        <v>9</v>
      </c>
      <c r="G53" s="329" t="s">
        <v>9</v>
      </c>
    </row>
    <row r="54" spans="1:7" s="26" customFormat="1" ht="16.5" customHeight="1" x14ac:dyDescent="0.2">
      <c r="A54" s="561"/>
      <c r="B54" s="299" t="s">
        <v>46</v>
      </c>
      <c r="C54" s="73">
        <v>5</v>
      </c>
      <c r="D54" s="73" t="s">
        <v>9</v>
      </c>
      <c r="E54" s="73" t="s">
        <v>9</v>
      </c>
      <c r="F54" s="171">
        <v>3</v>
      </c>
      <c r="G54" s="73">
        <v>2</v>
      </c>
    </row>
    <row r="55" spans="1:7" s="26" customFormat="1" ht="16.5" customHeight="1" x14ac:dyDescent="0.2">
      <c r="A55" s="559" t="s">
        <v>90</v>
      </c>
      <c r="B55" s="297" t="s">
        <v>2</v>
      </c>
      <c r="C55" s="77">
        <v>5</v>
      </c>
      <c r="D55" s="77" t="s">
        <v>9</v>
      </c>
      <c r="E55" s="77">
        <v>2</v>
      </c>
      <c r="F55" s="256">
        <v>3</v>
      </c>
      <c r="G55" s="329" t="s">
        <v>9</v>
      </c>
    </row>
    <row r="56" spans="1:7" s="26" customFormat="1" ht="16.5" customHeight="1" x14ac:dyDescent="0.2">
      <c r="A56" s="560"/>
      <c r="B56" s="298" t="s">
        <v>45</v>
      </c>
      <c r="C56" s="71">
        <v>2</v>
      </c>
      <c r="D56" s="71" t="s">
        <v>9</v>
      </c>
      <c r="E56" s="71" t="s">
        <v>9</v>
      </c>
      <c r="F56" s="232">
        <v>2</v>
      </c>
      <c r="G56" s="329" t="s">
        <v>9</v>
      </c>
    </row>
    <row r="57" spans="1:7" s="26" customFormat="1" ht="16.5" customHeight="1" x14ac:dyDescent="0.2">
      <c r="A57" s="561"/>
      <c r="B57" s="299" t="s">
        <v>46</v>
      </c>
      <c r="C57" s="73">
        <v>3</v>
      </c>
      <c r="D57" s="73" t="s">
        <v>9</v>
      </c>
      <c r="E57" s="73">
        <v>2</v>
      </c>
      <c r="F57" s="171">
        <v>1</v>
      </c>
      <c r="G57" s="73" t="s">
        <v>9</v>
      </c>
    </row>
    <row r="58" spans="1:7" s="26" customFormat="1" ht="16.5" customHeight="1" x14ac:dyDescent="0.2">
      <c r="A58" s="559" t="s">
        <v>91</v>
      </c>
      <c r="B58" s="297" t="s">
        <v>2</v>
      </c>
      <c r="C58" s="77">
        <v>10</v>
      </c>
      <c r="D58" s="77">
        <v>2</v>
      </c>
      <c r="E58" s="77">
        <v>4</v>
      </c>
      <c r="F58" s="256">
        <v>4</v>
      </c>
      <c r="G58" s="329" t="s">
        <v>9</v>
      </c>
    </row>
    <row r="59" spans="1:7" s="26" customFormat="1" ht="16.5" customHeight="1" x14ac:dyDescent="0.2">
      <c r="A59" s="560"/>
      <c r="B59" s="298" t="s">
        <v>45</v>
      </c>
      <c r="C59" s="71">
        <v>6</v>
      </c>
      <c r="D59" s="71">
        <v>2</v>
      </c>
      <c r="E59" s="71">
        <v>2</v>
      </c>
      <c r="F59" s="232">
        <v>2</v>
      </c>
      <c r="G59" s="329" t="s">
        <v>9</v>
      </c>
    </row>
    <row r="60" spans="1:7" s="26" customFormat="1" ht="16.5" customHeight="1" x14ac:dyDescent="0.2">
      <c r="A60" s="561"/>
      <c r="B60" s="299" t="s">
        <v>46</v>
      </c>
      <c r="C60" s="73">
        <v>4</v>
      </c>
      <c r="D60" s="73" t="s">
        <v>9</v>
      </c>
      <c r="E60" s="73">
        <v>2</v>
      </c>
      <c r="F60" s="171">
        <v>2</v>
      </c>
      <c r="G60" s="73" t="s">
        <v>9</v>
      </c>
    </row>
    <row r="61" spans="1:7" s="26" customFormat="1" ht="16.5" customHeight="1" x14ac:dyDescent="0.2">
      <c r="A61" s="559" t="s">
        <v>92</v>
      </c>
      <c r="B61" s="297" t="s">
        <v>2</v>
      </c>
      <c r="C61" s="77">
        <v>9</v>
      </c>
      <c r="D61" s="77" t="s">
        <v>9</v>
      </c>
      <c r="E61" s="77">
        <v>3</v>
      </c>
      <c r="F61" s="256">
        <v>6</v>
      </c>
      <c r="G61" s="329" t="s">
        <v>9</v>
      </c>
    </row>
    <row r="62" spans="1:7" s="26" customFormat="1" ht="16.5" customHeight="1" x14ac:dyDescent="0.2">
      <c r="A62" s="560"/>
      <c r="B62" s="298" t="s">
        <v>45</v>
      </c>
      <c r="C62" s="71">
        <v>5</v>
      </c>
      <c r="D62" s="71" t="s">
        <v>9</v>
      </c>
      <c r="E62" s="71">
        <v>1</v>
      </c>
      <c r="F62" s="232">
        <v>4</v>
      </c>
      <c r="G62" s="329" t="s">
        <v>9</v>
      </c>
    </row>
    <row r="63" spans="1:7" s="26" customFormat="1" ht="16.5" customHeight="1" x14ac:dyDescent="0.2">
      <c r="A63" s="561"/>
      <c r="B63" s="299" t="s">
        <v>46</v>
      </c>
      <c r="C63" s="73">
        <v>4</v>
      </c>
      <c r="D63" s="73" t="s">
        <v>9</v>
      </c>
      <c r="E63" s="73">
        <v>2</v>
      </c>
      <c r="F63" s="171">
        <v>2</v>
      </c>
      <c r="G63" s="73" t="s">
        <v>9</v>
      </c>
    </row>
    <row r="64" spans="1:7" s="26" customFormat="1" ht="16.5" customHeight="1" x14ac:dyDescent="0.2">
      <c r="A64" s="559" t="s">
        <v>93</v>
      </c>
      <c r="B64" s="297" t="s">
        <v>2</v>
      </c>
      <c r="C64" s="77">
        <v>3</v>
      </c>
      <c r="D64" s="77" t="s">
        <v>9</v>
      </c>
      <c r="E64" s="77">
        <v>1</v>
      </c>
      <c r="F64" s="256">
        <v>2</v>
      </c>
      <c r="G64" s="329" t="s">
        <v>9</v>
      </c>
    </row>
    <row r="65" spans="1:7" s="26" customFormat="1" ht="16.5" customHeight="1" x14ac:dyDescent="0.2">
      <c r="A65" s="560"/>
      <c r="B65" s="298" t="s">
        <v>45</v>
      </c>
      <c r="C65" s="71">
        <v>2</v>
      </c>
      <c r="D65" s="71" t="s">
        <v>9</v>
      </c>
      <c r="E65" s="71">
        <v>1</v>
      </c>
      <c r="F65" s="232">
        <v>1</v>
      </c>
      <c r="G65" s="329" t="s">
        <v>9</v>
      </c>
    </row>
    <row r="66" spans="1:7" s="26" customFormat="1" ht="16.5" customHeight="1" x14ac:dyDescent="0.2">
      <c r="A66" s="561"/>
      <c r="B66" s="299" t="s">
        <v>46</v>
      </c>
      <c r="C66" s="73">
        <v>1</v>
      </c>
      <c r="D66" s="73" t="s">
        <v>9</v>
      </c>
      <c r="E66" s="73" t="s">
        <v>9</v>
      </c>
      <c r="F66" s="171">
        <v>1</v>
      </c>
      <c r="G66" s="73" t="s">
        <v>9</v>
      </c>
    </row>
    <row r="67" spans="1:7" s="26" customFormat="1" ht="16.5" customHeight="1" x14ac:dyDescent="0.2">
      <c r="A67" s="559" t="s">
        <v>94</v>
      </c>
      <c r="B67" s="297" t="s">
        <v>2</v>
      </c>
      <c r="C67" s="77">
        <v>9</v>
      </c>
      <c r="D67" s="77" t="s">
        <v>9</v>
      </c>
      <c r="E67" s="77">
        <v>3</v>
      </c>
      <c r="F67" s="256">
        <v>6</v>
      </c>
      <c r="G67" s="329" t="s">
        <v>9</v>
      </c>
    </row>
    <row r="68" spans="1:7" s="26" customFormat="1" ht="16.5" customHeight="1" x14ac:dyDescent="0.2">
      <c r="A68" s="560"/>
      <c r="B68" s="298" t="s">
        <v>45</v>
      </c>
      <c r="C68" s="71">
        <v>2</v>
      </c>
      <c r="D68" s="71" t="s">
        <v>9</v>
      </c>
      <c r="E68" s="71" t="s">
        <v>9</v>
      </c>
      <c r="F68" s="232">
        <v>2</v>
      </c>
      <c r="G68" s="329" t="s">
        <v>9</v>
      </c>
    </row>
    <row r="69" spans="1:7" s="26" customFormat="1" ht="16.5" customHeight="1" x14ac:dyDescent="0.2">
      <c r="A69" s="561"/>
      <c r="B69" s="299" t="s">
        <v>46</v>
      </c>
      <c r="C69" s="73">
        <v>7</v>
      </c>
      <c r="D69" s="73" t="s">
        <v>9</v>
      </c>
      <c r="E69" s="73">
        <v>3</v>
      </c>
      <c r="F69" s="171">
        <v>4</v>
      </c>
      <c r="G69" s="73" t="s">
        <v>9</v>
      </c>
    </row>
    <row r="70" spans="1:7" s="81" customFormat="1" ht="13" x14ac:dyDescent="0.2">
      <c r="A70" s="78" t="s">
        <v>95</v>
      </c>
      <c r="B70" s="79"/>
      <c r="C70" s="37"/>
      <c r="D70" s="80"/>
      <c r="E70" s="37"/>
      <c r="F70" s="80"/>
      <c r="G70" s="37"/>
    </row>
    <row r="71" spans="1:7" s="69" customFormat="1" ht="15" customHeight="1" x14ac:dyDescent="0.2">
      <c r="A71" s="82"/>
      <c r="B71" s="83"/>
      <c r="C71" s="84"/>
      <c r="D71" s="84"/>
      <c r="E71" s="84"/>
      <c r="F71" s="84"/>
      <c r="G71" s="84"/>
    </row>
  </sheetData>
  <mergeCells count="23">
    <mergeCell ref="C2:C3"/>
    <mergeCell ref="A4:A6"/>
    <mergeCell ref="A7:A9"/>
    <mergeCell ref="A10:A12"/>
    <mergeCell ref="A13:A15"/>
    <mergeCell ref="A37:A39"/>
    <mergeCell ref="A58:A60"/>
    <mergeCell ref="A61:A63"/>
    <mergeCell ref="A64:A66"/>
    <mergeCell ref="A16:A18"/>
    <mergeCell ref="A52:A54"/>
    <mergeCell ref="A19:A21"/>
    <mergeCell ref="A22:A24"/>
    <mergeCell ref="A25:A27"/>
    <mergeCell ref="A28:A30"/>
    <mergeCell ref="A31:A33"/>
    <mergeCell ref="A34:A36"/>
    <mergeCell ref="A67:A69"/>
    <mergeCell ref="A40:A42"/>
    <mergeCell ref="A43:A45"/>
    <mergeCell ref="A46:A48"/>
    <mergeCell ref="A49:A51"/>
    <mergeCell ref="A55:A57"/>
  </mergeCells>
  <phoneticPr fontId="7"/>
  <pageMargins left="0.59055118110236227" right="0.59055118110236227" top="0.39370078740157483" bottom="0.39370078740157483" header="0.31496062992125984" footer="0.31496062992125984"/>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9"/>
  <sheetViews>
    <sheetView showGridLines="0" view="pageBreakPreview" zoomScale="80" zoomScaleNormal="90" zoomScaleSheetLayoutView="80" workbookViewId="0">
      <pane xSplit="2" ySplit="2" topLeftCell="D59" activePane="bottomRight" state="frozen"/>
      <selection pane="topRight"/>
      <selection pane="bottomLeft"/>
      <selection pane="bottomRight" activeCell="Z12" sqref="Z12:Z69"/>
    </sheetView>
  </sheetViews>
  <sheetFormatPr defaultColWidth="9" defaultRowHeight="10.5" customHeight="1" x14ac:dyDescent="0.2"/>
  <cols>
    <col min="1" max="1" width="8.08984375" style="88" customWidth="1"/>
    <col min="2" max="2" width="5.453125" style="89" bestFit="1" customWidth="1"/>
    <col min="3" max="3" width="9.26953125" style="90" customWidth="1"/>
    <col min="4" max="25" width="7.6328125" style="90" customWidth="1"/>
    <col min="26" max="16384" width="9" style="90"/>
  </cols>
  <sheetData>
    <row r="1" spans="1:25" ht="13" x14ac:dyDescent="0.2">
      <c r="A1" s="88" t="s">
        <v>279</v>
      </c>
      <c r="Y1" s="30" t="s">
        <v>330</v>
      </c>
    </row>
    <row r="2" spans="1:25" ht="13" x14ac:dyDescent="0.2">
      <c r="A2" s="120"/>
      <c r="B2" s="300"/>
      <c r="C2" s="122" t="s">
        <v>2</v>
      </c>
      <c r="D2" s="122" t="s">
        <v>201</v>
      </c>
      <c r="E2" s="123" t="s">
        <v>130</v>
      </c>
      <c r="F2" s="123" t="s">
        <v>131</v>
      </c>
      <c r="G2" s="123" t="s">
        <v>132</v>
      </c>
      <c r="H2" s="123" t="s">
        <v>133</v>
      </c>
      <c r="I2" s="123" t="s">
        <v>134</v>
      </c>
      <c r="J2" s="123" t="s">
        <v>135</v>
      </c>
      <c r="K2" s="123" t="s">
        <v>136</v>
      </c>
      <c r="L2" s="123" t="s">
        <v>137</v>
      </c>
      <c r="M2" s="123" t="s">
        <v>138</v>
      </c>
      <c r="N2" s="123" t="s">
        <v>139</v>
      </c>
      <c r="O2" s="123" t="s">
        <v>140</v>
      </c>
      <c r="P2" s="123" t="s">
        <v>141</v>
      </c>
      <c r="Q2" s="123" t="s">
        <v>142</v>
      </c>
      <c r="R2" s="123" t="s">
        <v>143</v>
      </c>
      <c r="S2" s="123" t="s">
        <v>144</v>
      </c>
      <c r="T2" s="123" t="s">
        <v>145</v>
      </c>
      <c r="U2" s="123" t="s">
        <v>202</v>
      </c>
      <c r="V2" s="123" t="s">
        <v>203</v>
      </c>
      <c r="W2" s="123" t="s">
        <v>204</v>
      </c>
      <c r="X2" s="123" t="s">
        <v>205</v>
      </c>
      <c r="Y2" s="123" t="s">
        <v>113</v>
      </c>
    </row>
    <row r="3" spans="1:25" ht="16.5" customHeight="1" x14ac:dyDescent="0.2">
      <c r="A3" s="566" t="s">
        <v>199</v>
      </c>
      <c r="B3" s="370" t="s">
        <v>2</v>
      </c>
      <c r="C3" s="339">
        <v>11731</v>
      </c>
      <c r="D3" s="371">
        <v>1</v>
      </c>
      <c r="E3" s="371">
        <v>7</v>
      </c>
      <c r="F3" s="371">
        <v>7</v>
      </c>
      <c r="G3" s="371">
        <v>6</v>
      </c>
      <c r="H3" s="371">
        <v>9</v>
      </c>
      <c r="I3" s="371">
        <v>22</v>
      </c>
      <c r="J3" s="371">
        <v>64</v>
      </c>
      <c r="K3" s="371">
        <v>135</v>
      </c>
      <c r="L3" s="371">
        <v>296</v>
      </c>
      <c r="M3" s="339">
        <v>541</v>
      </c>
      <c r="N3" s="339">
        <v>602</v>
      </c>
      <c r="O3" s="371">
        <v>581</v>
      </c>
      <c r="P3" s="371">
        <v>723</v>
      </c>
      <c r="Q3" s="371">
        <v>969</v>
      </c>
      <c r="R3" s="371">
        <v>1254</v>
      </c>
      <c r="S3" s="371">
        <v>1525</v>
      </c>
      <c r="T3" s="371">
        <v>1737</v>
      </c>
      <c r="U3" s="371">
        <v>1803</v>
      </c>
      <c r="V3" s="371">
        <v>1063</v>
      </c>
      <c r="W3" s="371">
        <v>336</v>
      </c>
      <c r="X3" s="371">
        <v>49</v>
      </c>
      <c r="Y3" s="371">
        <v>1</v>
      </c>
    </row>
    <row r="4" spans="1:25" ht="16.5" customHeight="1" x14ac:dyDescent="0.2">
      <c r="A4" s="567"/>
      <c r="B4" s="372" t="s">
        <v>45</v>
      </c>
      <c r="C4" s="341">
        <v>4319</v>
      </c>
      <c r="D4" s="341" t="s">
        <v>9</v>
      </c>
      <c r="E4" s="341">
        <v>4</v>
      </c>
      <c r="F4" s="341">
        <v>2</v>
      </c>
      <c r="G4" s="341">
        <v>5</v>
      </c>
      <c r="H4" s="341">
        <v>5</v>
      </c>
      <c r="I4" s="341">
        <v>12</v>
      </c>
      <c r="J4" s="341">
        <v>42</v>
      </c>
      <c r="K4" s="341">
        <v>87</v>
      </c>
      <c r="L4" s="341">
        <v>197</v>
      </c>
      <c r="M4" s="341">
        <v>320</v>
      </c>
      <c r="N4" s="341">
        <v>339</v>
      </c>
      <c r="O4" s="341">
        <v>313</v>
      </c>
      <c r="P4" s="341">
        <v>390</v>
      </c>
      <c r="Q4" s="341">
        <v>465</v>
      </c>
      <c r="R4" s="341">
        <v>520</v>
      </c>
      <c r="S4" s="341">
        <v>519</v>
      </c>
      <c r="T4" s="341">
        <v>474</v>
      </c>
      <c r="U4" s="341">
        <v>401</v>
      </c>
      <c r="V4" s="341">
        <v>182</v>
      </c>
      <c r="W4" s="341">
        <v>40</v>
      </c>
      <c r="X4" s="341">
        <v>1</v>
      </c>
      <c r="Y4" s="341">
        <v>1</v>
      </c>
    </row>
    <row r="5" spans="1:25" ht="16.5" customHeight="1" x14ac:dyDescent="0.2">
      <c r="A5" s="568"/>
      <c r="B5" s="373" t="s">
        <v>46</v>
      </c>
      <c r="C5" s="352">
        <v>7412</v>
      </c>
      <c r="D5" s="352">
        <v>1</v>
      </c>
      <c r="E5" s="352">
        <v>3</v>
      </c>
      <c r="F5" s="352">
        <v>5</v>
      </c>
      <c r="G5" s="352">
        <v>1</v>
      </c>
      <c r="H5" s="352">
        <v>4</v>
      </c>
      <c r="I5" s="352">
        <v>10</v>
      </c>
      <c r="J5" s="352">
        <v>22</v>
      </c>
      <c r="K5" s="352">
        <v>48</v>
      </c>
      <c r="L5" s="352">
        <v>99</v>
      </c>
      <c r="M5" s="352">
        <v>221</v>
      </c>
      <c r="N5" s="352">
        <v>263</v>
      </c>
      <c r="O5" s="352">
        <v>268</v>
      </c>
      <c r="P5" s="352">
        <v>333</v>
      </c>
      <c r="Q5" s="352">
        <v>504</v>
      </c>
      <c r="R5" s="352">
        <v>734</v>
      </c>
      <c r="S5" s="352">
        <v>1006</v>
      </c>
      <c r="T5" s="352">
        <v>1263</v>
      </c>
      <c r="U5" s="352">
        <v>1402</v>
      </c>
      <c r="V5" s="352">
        <v>881</v>
      </c>
      <c r="W5" s="352">
        <v>296</v>
      </c>
      <c r="X5" s="352">
        <v>48</v>
      </c>
      <c r="Y5" s="352" t="s">
        <v>9</v>
      </c>
    </row>
    <row r="6" spans="1:25" ht="16.5" customHeight="1" x14ac:dyDescent="0.2">
      <c r="A6" s="569" t="s">
        <v>7</v>
      </c>
      <c r="B6" s="396" t="s">
        <v>2</v>
      </c>
      <c r="C6" s="391">
        <v>541</v>
      </c>
      <c r="D6" s="391" t="s">
        <v>9</v>
      </c>
      <c r="E6" s="391" t="s">
        <v>9</v>
      </c>
      <c r="F6" s="391" t="s">
        <v>9</v>
      </c>
      <c r="G6" s="391" t="s">
        <v>9</v>
      </c>
      <c r="H6" s="391">
        <v>1</v>
      </c>
      <c r="I6" s="391">
        <v>1</v>
      </c>
      <c r="J6" s="391">
        <v>7</v>
      </c>
      <c r="K6" s="391">
        <v>6</v>
      </c>
      <c r="L6" s="391">
        <v>17</v>
      </c>
      <c r="M6" s="391">
        <v>26</v>
      </c>
      <c r="N6" s="391">
        <v>16</v>
      </c>
      <c r="O6" s="391">
        <v>21</v>
      </c>
      <c r="P6" s="391">
        <v>34</v>
      </c>
      <c r="Q6" s="391">
        <v>38</v>
      </c>
      <c r="R6" s="391">
        <v>62</v>
      </c>
      <c r="S6" s="391">
        <v>68</v>
      </c>
      <c r="T6" s="391">
        <v>94</v>
      </c>
      <c r="U6" s="391">
        <v>80</v>
      </c>
      <c r="V6" s="391">
        <v>48</v>
      </c>
      <c r="W6" s="391">
        <v>20</v>
      </c>
      <c r="X6" s="391">
        <v>2</v>
      </c>
      <c r="Y6" s="391" t="s">
        <v>9</v>
      </c>
    </row>
    <row r="7" spans="1:25" ht="16.5" customHeight="1" x14ac:dyDescent="0.2">
      <c r="A7" s="570"/>
      <c r="B7" s="398" t="s">
        <v>45</v>
      </c>
      <c r="C7" s="393">
        <v>213</v>
      </c>
      <c r="D7" s="393" t="s">
        <v>9</v>
      </c>
      <c r="E7" s="393" t="s">
        <v>9</v>
      </c>
      <c r="F7" s="393" t="s">
        <v>9</v>
      </c>
      <c r="G7" s="393" t="s">
        <v>9</v>
      </c>
      <c r="H7" s="393" t="s">
        <v>9</v>
      </c>
      <c r="I7" s="393" t="s">
        <v>9</v>
      </c>
      <c r="J7" s="393">
        <v>6</v>
      </c>
      <c r="K7" s="393">
        <v>5</v>
      </c>
      <c r="L7" s="393">
        <v>11</v>
      </c>
      <c r="M7" s="393">
        <v>15</v>
      </c>
      <c r="N7" s="393">
        <v>9</v>
      </c>
      <c r="O7" s="393">
        <v>11</v>
      </c>
      <c r="P7" s="393">
        <v>19</v>
      </c>
      <c r="Q7" s="393">
        <v>21</v>
      </c>
      <c r="R7" s="393">
        <v>25</v>
      </c>
      <c r="S7" s="393">
        <v>28</v>
      </c>
      <c r="T7" s="393">
        <v>28</v>
      </c>
      <c r="U7" s="393">
        <v>24</v>
      </c>
      <c r="V7" s="393">
        <v>9</v>
      </c>
      <c r="W7" s="393">
        <v>2</v>
      </c>
      <c r="X7" s="393" t="s">
        <v>9</v>
      </c>
      <c r="Y7" s="393" t="s">
        <v>9</v>
      </c>
    </row>
    <row r="8" spans="1:25" ht="16.5" customHeight="1" x14ac:dyDescent="0.2">
      <c r="A8" s="571"/>
      <c r="B8" s="400" t="s">
        <v>46</v>
      </c>
      <c r="C8" s="395">
        <v>328</v>
      </c>
      <c r="D8" s="395" t="s">
        <v>9</v>
      </c>
      <c r="E8" s="395" t="s">
        <v>9</v>
      </c>
      <c r="F8" s="395" t="s">
        <v>9</v>
      </c>
      <c r="G8" s="395" t="s">
        <v>9</v>
      </c>
      <c r="H8" s="395">
        <v>1</v>
      </c>
      <c r="I8" s="395">
        <v>1</v>
      </c>
      <c r="J8" s="395">
        <v>1</v>
      </c>
      <c r="K8" s="395">
        <v>1</v>
      </c>
      <c r="L8" s="395">
        <v>6</v>
      </c>
      <c r="M8" s="395">
        <v>11</v>
      </c>
      <c r="N8" s="395">
        <v>7</v>
      </c>
      <c r="O8" s="395">
        <v>10</v>
      </c>
      <c r="P8" s="395">
        <v>15</v>
      </c>
      <c r="Q8" s="395">
        <v>17</v>
      </c>
      <c r="R8" s="395">
        <v>37</v>
      </c>
      <c r="S8" s="395">
        <v>40</v>
      </c>
      <c r="T8" s="395">
        <v>66</v>
      </c>
      <c r="U8" s="395">
        <v>56</v>
      </c>
      <c r="V8" s="395">
        <v>39</v>
      </c>
      <c r="W8" s="395">
        <v>18</v>
      </c>
      <c r="X8" s="395">
        <v>2</v>
      </c>
      <c r="Y8" s="395" t="s">
        <v>9</v>
      </c>
    </row>
    <row r="9" spans="1:25" ht="16.5" customHeight="1" x14ac:dyDescent="0.2">
      <c r="A9" s="535" t="s">
        <v>150</v>
      </c>
      <c r="B9" s="57" t="s">
        <v>2</v>
      </c>
      <c r="C9" s="28">
        <v>32</v>
      </c>
      <c r="D9" s="28" t="str">
        <f t="shared" ref="D9:Y9" si="0">IF(SUM(D10:D11)=0,"-",SUM(D10:D11))</f>
        <v>-</v>
      </c>
      <c r="E9" s="28" t="str">
        <f t="shared" si="0"/>
        <v>-</v>
      </c>
      <c r="F9" s="28" t="str">
        <f t="shared" si="0"/>
        <v>-</v>
      </c>
      <c r="G9" s="28" t="str">
        <f t="shared" si="0"/>
        <v>-</v>
      </c>
      <c r="H9" s="28" t="str">
        <f t="shared" si="0"/>
        <v>-</v>
      </c>
      <c r="I9" s="28" t="str">
        <f t="shared" si="0"/>
        <v>-</v>
      </c>
      <c r="J9" s="28" t="str">
        <f t="shared" si="0"/>
        <v>-</v>
      </c>
      <c r="K9" s="28">
        <f t="shared" si="0"/>
        <v>1</v>
      </c>
      <c r="L9" s="28">
        <f t="shared" si="0"/>
        <v>2</v>
      </c>
      <c r="M9" s="28">
        <f t="shared" si="0"/>
        <v>2</v>
      </c>
      <c r="N9" s="28">
        <f t="shared" si="0"/>
        <v>2</v>
      </c>
      <c r="O9" s="28">
        <f t="shared" si="0"/>
        <v>2</v>
      </c>
      <c r="P9" s="28">
        <f t="shared" si="0"/>
        <v>2</v>
      </c>
      <c r="Q9" s="28">
        <f t="shared" si="0"/>
        <v>1</v>
      </c>
      <c r="R9" s="28">
        <f t="shared" si="0"/>
        <v>5</v>
      </c>
      <c r="S9" s="28">
        <f t="shared" si="0"/>
        <v>8</v>
      </c>
      <c r="T9" s="28">
        <f t="shared" si="0"/>
        <v>3</v>
      </c>
      <c r="U9" s="28">
        <f t="shared" si="0"/>
        <v>1</v>
      </c>
      <c r="V9" s="28">
        <f t="shared" si="0"/>
        <v>3</v>
      </c>
      <c r="W9" s="28" t="str">
        <f t="shared" si="0"/>
        <v>-</v>
      </c>
      <c r="X9" s="28" t="str">
        <f t="shared" si="0"/>
        <v>-</v>
      </c>
      <c r="Y9" s="28" t="str">
        <f t="shared" si="0"/>
        <v>-</v>
      </c>
    </row>
    <row r="10" spans="1:25" ht="16.5" customHeight="1" x14ac:dyDescent="0.2">
      <c r="A10" s="536"/>
      <c r="B10" s="270" t="s">
        <v>45</v>
      </c>
      <c r="C10" s="267">
        <v>15</v>
      </c>
      <c r="D10" s="267" t="str">
        <f t="shared" ref="D10:Y11" si="1">IF(SUM(D13,D16,D19,D22,D25,D28,D31,D34,D37,D40,D43,D46,D49,D52,D55,D58,D61,D64,D67)=0,"-",SUM(D13,D16,D19,D22,D25,D28,D31,D34,D37,D40,D43,D46,D49,D52,D55,D58,D61,D64,D67))</f>
        <v>-</v>
      </c>
      <c r="E10" s="267" t="str">
        <f t="shared" si="1"/>
        <v>-</v>
      </c>
      <c r="F10" s="267" t="str">
        <f t="shared" si="1"/>
        <v>-</v>
      </c>
      <c r="G10" s="267" t="str">
        <f t="shared" si="1"/>
        <v>-</v>
      </c>
      <c r="H10" s="267" t="str">
        <f t="shared" si="1"/>
        <v>-</v>
      </c>
      <c r="I10" s="267" t="str">
        <f t="shared" si="1"/>
        <v>-</v>
      </c>
      <c r="J10" s="267" t="str">
        <f t="shared" si="1"/>
        <v>-</v>
      </c>
      <c r="K10" s="267">
        <f t="shared" si="1"/>
        <v>1</v>
      </c>
      <c r="L10" s="267">
        <f t="shared" si="1"/>
        <v>2</v>
      </c>
      <c r="M10" s="267">
        <f t="shared" si="1"/>
        <v>2</v>
      </c>
      <c r="N10" s="267">
        <f t="shared" si="1"/>
        <v>1</v>
      </c>
      <c r="O10" s="267" t="str">
        <f t="shared" si="1"/>
        <v>-</v>
      </c>
      <c r="P10" s="267">
        <f t="shared" si="1"/>
        <v>2</v>
      </c>
      <c r="Q10" s="267" t="str">
        <f t="shared" si="1"/>
        <v>-</v>
      </c>
      <c r="R10" s="267">
        <f t="shared" si="1"/>
        <v>3</v>
      </c>
      <c r="S10" s="267">
        <f t="shared" si="1"/>
        <v>3</v>
      </c>
      <c r="T10" s="267">
        <f t="shared" si="1"/>
        <v>1</v>
      </c>
      <c r="U10" s="267" t="str">
        <f t="shared" si="1"/>
        <v>-</v>
      </c>
      <c r="V10" s="267" t="str">
        <f t="shared" si="1"/>
        <v>-</v>
      </c>
      <c r="W10" s="267" t="str">
        <f t="shared" si="1"/>
        <v>-</v>
      </c>
      <c r="X10" s="267" t="str">
        <f t="shared" si="1"/>
        <v>-</v>
      </c>
      <c r="Y10" s="267" t="str">
        <f t="shared" si="1"/>
        <v>-</v>
      </c>
    </row>
    <row r="11" spans="1:25" ht="16.5" customHeight="1" x14ac:dyDescent="0.2">
      <c r="A11" s="537"/>
      <c r="B11" s="272" t="s">
        <v>46</v>
      </c>
      <c r="C11" s="269">
        <v>17</v>
      </c>
      <c r="D11" s="269" t="str">
        <f t="shared" si="1"/>
        <v>-</v>
      </c>
      <c r="E11" s="269" t="str">
        <f t="shared" si="1"/>
        <v>-</v>
      </c>
      <c r="F11" s="269" t="str">
        <f t="shared" si="1"/>
        <v>-</v>
      </c>
      <c r="G11" s="269" t="str">
        <f t="shared" si="1"/>
        <v>-</v>
      </c>
      <c r="H11" s="269" t="str">
        <f t="shared" si="1"/>
        <v>-</v>
      </c>
      <c r="I11" s="269" t="str">
        <f t="shared" si="1"/>
        <v>-</v>
      </c>
      <c r="J11" s="269" t="str">
        <f t="shared" si="1"/>
        <v>-</v>
      </c>
      <c r="K11" s="269" t="str">
        <f t="shared" si="1"/>
        <v>-</v>
      </c>
      <c r="L11" s="269" t="str">
        <f t="shared" si="1"/>
        <v>-</v>
      </c>
      <c r="M11" s="269" t="str">
        <f t="shared" si="1"/>
        <v>-</v>
      </c>
      <c r="N11" s="269">
        <f t="shared" si="1"/>
        <v>1</v>
      </c>
      <c r="O11" s="269">
        <f t="shared" si="1"/>
        <v>2</v>
      </c>
      <c r="P11" s="269" t="str">
        <f t="shared" si="1"/>
        <v>-</v>
      </c>
      <c r="Q11" s="269">
        <f t="shared" si="1"/>
        <v>1</v>
      </c>
      <c r="R11" s="269">
        <f t="shared" si="1"/>
        <v>2</v>
      </c>
      <c r="S11" s="269">
        <f t="shared" si="1"/>
        <v>5</v>
      </c>
      <c r="T11" s="269">
        <f t="shared" si="1"/>
        <v>2</v>
      </c>
      <c r="U11" s="269">
        <f t="shared" si="1"/>
        <v>1</v>
      </c>
      <c r="V11" s="269">
        <f t="shared" si="1"/>
        <v>3</v>
      </c>
      <c r="W11" s="269" t="str">
        <f t="shared" si="1"/>
        <v>-</v>
      </c>
      <c r="X11" s="269" t="str">
        <f t="shared" si="1"/>
        <v>-</v>
      </c>
      <c r="Y11" s="269" t="str">
        <f t="shared" si="1"/>
        <v>-</v>
      </c>
    </row>
    <row r="12" spans="1:25" ht="16.5" customHeight="1" x14ac:dyDescent="0.2">
      <c r="A12" s="598" t="s">
        <v>76</v>
      </c>
      <c r="B12" s="21" t="s">
        <v>2</v>
      </c>
      <c r="C12" s="458">
        <v>17</v>
      </c>
      <c r="D12" s="458">
        <v>0</v>
      </c>
      <c r="E12" s="458">
        <v>0</v>
      </c>
      <c r="F12" s="458">
        <v>0</v>
      </c>
      <c r="G12" s="458">
        <v>0</v>
      </c>
      <c r="H12" s="458">
        <v>0</v>
      </c>
      <c r="I12" s="458">
        <v>0</v>
      </c>
      <c r="J12" s="458">
        <v>0</v>
      </c>
      <c r="K12" s="458">
        <v>1</v>
      </c>
      <c r="L12" s="458">
        <v>1</v>
      </c>
      <c r="M12" s="458">
        <v>0</v>
      </c>
      <c r="N12" s="458">
        <v>1</v>
      </c>
      <c r="O12" s="458">
        <v>2</v>
      </c>
      <c r="P12" s="458">
        <v>1</v>
      </c>
      <c r="Q12" s="458">
        <v>1</v>
      </c>
      <c r="R12" s="458">
        <v>2</v>
      </c>
      <c r="S12" s="458">
        <v>3</v>
      </c>
      <c r="T12" s="458">
        <v>2</v>
      </c>
      <c r="U12" s="458">
        <v>1</v>
      </c>
      <c r="V12" s="458">
        <v>2</v>
      </c>
      <c r="W12" s="458">
        <v>0</v>
      </c>
      <c r="X12" s="458">
        <v>0</v>
      </c>
      <c r="Y12" s="22"/>
    </row>
    <row r="13" spans="1:25" ht="16.5" customHeight="1" x14ac:dyDescent="0.2">
      <c r="A13" s="599"/>
      <c r="B13" s="23" t="s">
        <v>45</v>
      </c>
      <c r="C13" s="459">
        <v>5</v>
      </c>
      <c r="D13" s="459">
        <v>0</v>
      </c>
      <c r="E13" s="459">
        <v>0</v>
      </c>
      <c r="F13" s="459">
        <v>0</v>
      </c>
      <c r="G13" s="459">
        <v>0</v>
      </c>
      <c r="H13" s="459">
        <v>0</v>
      </c>
      <c r="I13" s="459">
        <v>0</v>
      </c>
      <c r="J13" s="459">
        <v>0</v>
      </c>
      <c r="K13" s="459">
        <v>1</v>
      </c>
      <c r="L13" s="459">
        <v>1</v>
      </c>
      <c r="M13" s="459">
        <v>0</v>
      </c>
      <c r="N13" s="459">
        <v>1</v>
      </c>
      <c r="O13" s="459">
        <v>0</v>
      </c>
      <c r="P13" s="459">
        <v>1</v>
      </c>
      <c r="Q13" s="459">
        <v>0</v>
      </c>
      <c r="R13" s="459">
        <v>1</v>
      </c>
      <c r="S13" s="459">
        <v>0</v>
      </c>
      <c r="T13" s="459">
        <v>0</v>
      </c>
      <c r="U13" s="459">
        <v>0</v>
      </c>
      <c r="V13" s="459">
        <v>0</v>
      </c>
      <c r="W13" s="459">
        <v>0</v>
      </c>
      <c r="X13" s="459">
        <v>0</v>
      </c>
      <c r="Y13" s="19"/>
    </row>
    <row r="14" spans="1:25" ht="16.5" customHeight="1" x14ac:dyDescent="0.2">
      <c r="A14" s="600"/>
      <c r="B14" s="24" t="s">
        <v>46</v>
      </c>
      <c r="C14" s="460">
        <v>12</v>
      </c>
      <c r="D14" s="460">
        <v>0</v>
      </c>
      <c r="E14" s="460">
        <v>0</v>
      </c>
      <c r="F14" s="460">
        <v>0</v>
      </c>
      <c r="G14" s="460">
        <v>0</v>
      </c>
      <c r="H14" s="460">
        <v>0</v>
      </c>
      <c r="I14" s="460">
        <v>0</v>
      </c>
      <c r="J14" s="460">
        <v>0</v>
      </c>
      <c r="K14" s="460">
        <v>0</v>
      </c>
      <c r="L14" s="460">
        <v>0</v>
      </c>
      <c r="M14" s="460">
        <v>0</v>
      </c>
      <c r="N14" s="460">
        <v>0</v>
      </c>
      <c r="O14" s="460">
        <v>2</v>
      </c>
      <c r="P14" s="460">
        <v>0</v>
      </c>
      <c r="Q14" s="460">
        <v>1</v>
      </c>
      <c r="R14" s="460">
        <v>1</v>
      </c>
      <c r="S14" s="460">
        <v>3</v>
      </c>
      <c r="T14" s="460">
        <v>2</v>
      </c>
      <c r="U14" s="460">
        <v>1</v>
      </c>
      <c r="V14" s="460">
        <v>2</v>
      </c>
      <c r="W14" s="460">
        <v>0</v>
      </c>
      <c r="X14" s="460">
        <v>0</v>
      </c>
      <c r="Y14" s="20"/>
    </row>
    <row r="15" spans="1:25" ht="16.5" customHeight="1" x14ac:dyDescent="0.2">
      <c r="A15" s="598" t="s">
        <v>77</v>
      </c>
      <c r="B15" s="21" t="s">
        <v>2</v>
      </c>
      <c r="C15" s="458">
        <v>5</v>
      </c>
      <c r="D15" s="458">
        <v>0</v>
      </c>
      <c r="E15" s="458">
        <v>0</v>
      </c>
      <c r="F15" s="458">
        <v>0</v>
      </c>
      <c r="G15" s="458">
        <v>0</v>
      </c>
      <c r="H15" s="458">
        <v>0</v>
      </c>
      <c r="I15" s="458">
        <v>0</v>
      </c>
      <c r="J15" s="458">
        <v>0</v>
      </c>
      <c r="K15" s="458">
        <v>0</v>
      </c>
      <c r="L15" s="458">
        <v>0</v>
      </c>
      <c r="M15" s="458">
        <v>0</v>
      </c>
      <c r="N15" s="458">
        <v>0</v>
      </c>
      <c r="O15" s="458">
        <v>0</v>
      </c>
      <c r="P15" s="458">
        <v>0</v>
      </c>
      <c r="Q15" s="458">
        <v>0</v>
      </c>
      <c r="R15" s="458">
        <v>3</v>
      </c>
      <c r="S15" s="458">
        <v>2</v>
      </c>
      <c r="T15" s="458">
        <v>0</v>
      </c>
      <c r="U15" s="458">
        <v>0</v>
      </c>
      <c r="V15" s="458">
        <v>0</v>
      </c>
      <c r="W15" s="458">
        <v>0</v>
      </c>
      <c r="X15" s="458">
        <v>0</v>
      </c>
      <c r="Y15" s="22"/>
    </row>
    <row r="16" spans="1:25" ht="16.5" customHeight="1" x14ac:dyDescent="0.2">
      <c r="A16" s="599"/>
      <c r="B16" s="23" t="s">
        <v>45</v>
      </c>
      <c r="C16" s="459">
        <v>4</v>
      </c>
      <c r="D16" s="459">
        <v>0</v>
      </c>
      <c r="E16" s="459">
        <v>0</v>
      </c>
      <c r="F16" s="459">
        <v>0</v>
      </c>
      <c r="G16" s="459">
        <v>0</v>
      </c>
      <c r="H16" s="459">
        <v>0</v>
      </c>
      <c r="I16" s="459">
        <v>0</v>
      </c>
      <c r="J16" s="459">
        <v>0</v>
      </c>
      <c r="K16" s="459">
        <v>0</v>
      </c>
      <c r="L16" s="459">
        <v>0</v>
      </c>
      <c r="M16" s="459">
        <v>0</v>
      </c>
      <c r="N16" s="459">
        <v>0</v>
      </c>
      <c r="O16" s="459">
        <v>0</v>
      </c>
      <c r="P16" s="459">
        <v>0</v>
      </c>
      <c r="Q16" s="459">
        <v>0</v>
      </c>
      <c r="R16" s="459">
        <v>2</v>
      </c>
      <c r="S16" s="459">
        <v>2</v>
      </c>
      <c r="T16" s="459">
        <v>0</v>
      </c>
      <c r="U16" s="459">
        <v>0</v>
      </c>
      <c r="V16" s="459">
        <v>0</v>
      </c>
      <c r="W16" s="459">
        <v>0</v>
      </c>
      <c r="X16" s="459">
        <v>0</v>
      </c>
      <c r="Y16" s="19"/>
    </row>
    <row r="17" spans="1:25" ht="16.5" customHeight="1" x14ac:dyDescent="0.2">
      <c r="A17" s="600"/>
      <c r="B17" s="24" t="s">
        <v>46</v>
      </c>
      <c r="C17" s="460">
        <v>1</v>
      </c>
      <c r="D17" s="460">
        <v>0</v>
      </c>
      <c r="E17" s="460">
        <v>0</v>
      </c>
      <c r="F17" s="460">
        <v>0</v>
      </c>
      <c r="G17" s="460">
        <v>0</v>
      </c>
      <c r="H17" s="460">
        <v>0</v>
      </c>
      <c r="I17" s="460">
        <v>0</v>
      </c>
      <c r="J17" s="460">
        <v>0</v>
      </c>
      <c r="K17" s="460">
        <v>0</v>
      </c>
      <c r="L17" s="460">
        <v>0</v>
      </c>
      <c r="M17" s="460">
        <v>0</v>
      </c>
      <c r="N17" s="460">
        <v>0</v>
      </c>
      <c r="O17" s="460">
        <v>0</v>
      </c>
      <c r="P17" s="460">
        <v>0</v>
      </c>
      <c r="Q17" s="460">
        <v>0</v>
      </c>
      <c r="R17" s="460">
        <v>1</v>
      </c>
      <c r="S17" s="460">
        <v>0</v>
      </c>
      <c r="T17" s="460">
        <v>0</v>
      </c>
      <c r="U17" s="460">
        <v>0</v>
      </c>
      <c r="V17" s="460">
        <v>0</v>
      </c>
      <c r="W17" s="460">
        <v>0</v>
      </c>
      <c r="X17" s="460">
        <v>0</v>
      </c>
      <c r="Y17" s="20"/>
    </row>
    <row r="18" spans="1:25" ht="16.5" customHeight="1" x14ac:dyDescent="0.2">
      <c r="A18" s="598" t="s">
        <v>78</v>
      </c>
      <c r="B18" s="21" t="s">
        <v>2</v>
      </c>
      <c r="C18" s="458" t="s">
        <v>9</v>
      </c>
      <c r="D18" s="458">
        <v>0</v>
      </c>
      <c r="E18" s="458">
        <v>0</v>
      </c>
      <c r="F18" s="458">
        <v>0</v>
      </c>
      <c r="G18" s="458">
        <v>0</v>
      </c>
      <c r="H18" s="458">
        <v>0</v>
      </c>
      <c r="I18" s="458">
        <v>0</v>
      </c>
      <c r="J18" s="458">
        <v>0</v>
      </c>
      <c r="K18" s="458">
        <v>0</v>
      </c>
      <c r="L18" s="458">
        <v>0</v>
      </c>
      <c r="M18" s="458">
        <v>0</v>
      </c>
      <c r="N18" s="458">
        <v>0</v>
      </c>
      <c r="O18" s="458">
        <v>0</v>
      </c>
      <c r="P18" s="458">
        <v>0</v>
      </c>
      <c r="Q18" s="458">
        <v>0</v>
      </c>
      <c r="R18" s="458">
        <v>0</v>
      </c>
      <c r="S18" s="458">
        <v>0</v>
      </c>
      <c r="T18" s="458">
        <v>0</v>
      </c>
      <c r="U18" s="458">
        <v>0</v>
      </c>
      <c r="V18" s="458">
        <v>0</v>
      </c>
      <c r="W18" s="458">
        <v>0</v>
      </c>
      <c r="X18" s="458">
        <v>0</v>
      </c>
      <c r="Y18" s="22"/>
    </row>
    <row r="19" spans="1:25" ht="16.5" customHeight="1" x14ac:dyDescent="0.2">
      <c r="A19" s="599"/>
      <c r="B19" s="23" t="s">
        <v>45</v>
      </c>
      <c r="C19" s="459" t="s">
        <v>9</v>
      </c>
      <c r="D19" s="459">
        <v>0</v>
      </c>
      <c r="E19" s="459">
        <v>0</v>
      </c>
      <c r="F19" s="459">
        <v>0</v>
      </c>
      <c r="G19" s="459">
        <v>0</v>
      </c>
      <c r="H19" s="459">
        <v>0</v>
      </c>
      <c r="I19" s="459">
        <v>0</v>
      </c>
      <c r="J19" s="459">
        <v>0</v>
      </c>
      <c r="K19" s="459">
        <v>0</v>
      </c>
      <c r="L19" s="459">
        <v>0</v>
      </c>
      <c r="M19" s="459">
        <v>0</v>
      </c>
      <c r="N19" s="459">
        <v>0</v>
      </c>
      <c r="O19" s="459">
        <v>0</v>
      </c>
      <c r="P19" s="459">
        <v>0</v>
      </c>
      <c r="Q19" s="459">
        <v>0</v>
      </c>
      <c r="R19" s="459">
        <v>0</v>
      </c>
      <c r="S19" s="459">
        <v>0</v>
      </c>
      <c r="T19" s="459">
        <v>0</v>
      </c>
      <c r="U19" s="459">
        <v>0</v>
      </c>
      <c r="V19" s="459">
        <v>0</v>
      </c>
      <c r="W19" s="459">
        <v>0</v>
      </c>
      <c r="X19" s="459">
        <v>0</v>
      </c>
      <c r="Y19" s="19"/>
    </row>
    <row r="20" spans="1:25" ht="16.5" customHeight="1" x14ac:dyDescent="0.2">
      <c r="A20" s="600"/>
      <c r="B20" s="24" t="s">
        <v>46</v>
      </c>
      <c r="C20" s="460" t="s">
        <v>9</v>
      </c>
      <c r="D20" s="460">
        <v>0</v>
      </c>
      <c r="E20" s="460">
        <v>0</v>
      </c>
      <c r="F20" s="460">
        <v>0</v>
      </c>
      <c r="G20" s="460">
        <v>0</v>
      </c>
      <c r="H20" s="460">
        <v>0</v>
      </c>
      <c r="I20" s="460">
        <v>0</v>
      </c>
      <c r="J20" s="460">
        <v>0</v>
      </c>
      <c r="K20" s="460">
        <v>0</v>
      </c>
      <c r="L20" s="460">
        <v>0</v>
      </c>
      <c r="M20" s="460">
        <v>0</v>
      </c>
      <c r="N20" s="460">
        <v>0</v>
      </c>
      <c r="O20" s="460">
        <v>0</v>
      </c>
      <c r="P20" s="460">
        <v>0</v>
      </c>
      <c r="Q20" s="460">
        <v>0</v>
      </c>
      <c r="R20" s="460">
        <v>0</v>
      </c>
      <c r="S20" s="460">
        <v>0</v>
      </c>
      <c r="T20" s="460">
        <v>0</v>
      </c>
      <c r="U20" s="460">
        <v>0</v>
      </c>
      <c r="V20" s="460">
        <v>0</v>
      </c>
      <c r="W20" s="460">
        <v>0</v>
      </c>
      <c r="X20" s="460">
        <v>0</v>
      </c>
      <c r="Y20" s="20"/>
    </row>
    <row r="21" spans="1:25" ht="16.5" customHeight="1" x14ac:dyDescent="0.2">
      <c r="A21" s="598" t="s">
        <v>79</v>
      </c>
      <c r="B21" s="21" t="s">
        <v>2</v>
      </c>
      <c r="C21" s="458" t="s">
        <v>9</v>
      </c>
      <c r="D21" s="458">
        <v>0</v>
      </c>
      <c r="E21" s="458">
        <v>0</v>
      </c>
      <c r="F21" s="458">
        <v>0</v>
      </c>
      <c r="G21" s="458">
        <v>0</v>
      </c>
      <c r="H21" s="458">
        <v>0</v>
      </c>
      <c r="I21" s="458">
        <v>0</v>
      </c>
      <c r="J21" s="458">
        <v>0</v>
      </c>
      <c r="K21" s="458">
        <v>0</v>
      </c>
      <c r="L21" s="458">
        <v>0</v>
      </c>
      <c r="M21" s="458">
        <v>0</v>
      </c>
      <c r="N21" s="458">
        <v>0</v>
      </c>
      <c r="O21" s="458">
        <v>0</v>
      </c>
      <c r="P21" s="458">
        <v>0</v>
      </c>
      <c r="Q21" s="458">
        <v>0</v>
      </c>
      <c r="R21" s="458">
        <v>0</v>
      </c>
      <c r="S21" s="458">
        <v>0</v>
      </c>
      <c r="T21" s="458">
        <v>0</v>
      </c>
      <c r="U21" s="458">
        <v>0</v>
      </c>
      <c r="V21" s="458">
        <v>0</v>
      </c>
      <c r="W21" s="458">
        <v>0</v>
      </c>
      <c r="X21" s="458">
        <v>0</v>
      </c>
      <c r="Y21" s="22"/>
    </row>
    <row r="22" spans="1:25" ht="16.5" customHeight="1" x14ac:dyDescent="0.2">
      <c r="A22" s="599"/>
      <c r="B22" s="23" t="s">
        <v>45</v>
      </c>
      <c r="C22" s="459" t="s">
        <v>9</v>
      </c>
      <c r="D22" s="459">
        <v>0</v>
      </c>
      <c r="E22" s="459">
        <v>0</v>
      </c>
      <c r="F22" s="459">
        <v>0</v>
      </c>
      <c r="G22" s="459">
        <v>0</v>
      </c>
      <c r="H22" s="459">
        <v>0</v>
      </c>
      <c r="I22" s="459">
        <v>0</v>
      </c>
      <c r="J22" s="459">
        <v>0</v>
      </c>
      <c r="K22" s="459">
        <v>0</v>
      </c>
      <c r="L22" s="459">
        <v>0</v>
      </c>
      <c r="M22" s="459">
        <v>0</v>
      </c>
      <c r="N22" s="459">
        <v>0</v>
      </c>
      <c r="O22" s="459">
        <v>0</v>
      </c>
      <c r="P22" s="459">
        <v>0</v>
      </c>
      <c r="Q22" s="459">
        <v>0</v>
      </c>
      <c r="R22" s="459">
        <v>0</v>
      </c>
      <c r="S22" s="459">
        <v>0</v>
      </c>
      <c r="T22" s="459">
        <v>0</v>
      </c>
      <c r="U22" s="459">
        <v>0</v>
      </c>
      <c r="V22" s="459">
        <v>0</v>
      </c>
      <c r="W22" s="459">
        <v>0</v>
      </c>
      <c r="X22" s="459">
        <v>0</v>
      </c>
      <c r="Y22" s="19"/>
    </row>
    <row r="23" spans="1:25" ht="16.5" customHeight="1" x14ac:dyDescent="0.2">
      <c r="A23" s="600"/>
      <c r="B23" s="24" t="s">
        <v>46</v>
      </c>
      <c r="C23" s="460" t="s">
        <v>9</v>
      </c>
      <c r="D23" s="460">
        <v>0</v>
      </c>
      <c r="E23" s="460">
        <v>0</v>
      </c>
      <c r="F23" s="460">
        <v>0</v>
      </c>
      <c r="G23" s="460">
        <v>0</v>
      </c>
      <c r="H23" s="460">
        <v>0</v>
      </c>
      <c r="I23" s="460">
        <v>0</v>
      </c>
      <c r="J23" s="460">
        <v>0</v>
      </c>
      <c r="K23" s="460">
        <v>0</v>
      </c>
      <c r="L23" s="460">
        <v>0</v>
      </c>
      <c r="M23" s="460">
        <v>0</v>
      </c>
      <c r="N23" s="460">
        <v>0</v>
      </c>
      <c r="O23" s="460">
        <v>0</v>
      </c>
      <c r="P23" s="460">
        <v>0</v>
      </c>
      <c r="Q23" s="460">
        <v>0</v>
      </c>
      <c r="R23" s="460">
        <v>0</v>
      </c>
      <c r="S23" s="460">
        <v>0</v>
      </c>
      <c r="T23" s="460">
        <v>0</v>
      </c>
      <c r="U23" s="460">
        <v>0</v>
      </c>
      <c r="V23" s="460">
        <v>0</v>
      </c>
      <c r="W23" s="460">
        <v>0</v>
      </c>
      <c r="X23" s="460">
        <v>0</v>
      </c>
      <c r="Y23" s="20"/>
    </row>
    <row r="24" spans="1:25" ht="16.5" customHeight="1" x14ac:dyDescent="0.2">
      <c r="A24" s="598" t="s">
        <v>80</v>
      </c>
      <c r="B24" s="21" t="s">
        <v>2</v>
      </c>
      <c r="C24" s="458" t="s">
        <v>9</v>
      </c>
      <c r="D24" s="458">
        <v>0</v>
      </c>
      <c r="E24" s="458">
        <v>0</v>
      </c>
      <c r="F24" s="458">
        <v>0</v>
      </c>
      <c r="G24" s="458">
        <v>0</v>
      </c>
      <c r="H24" s="458">
        <v>0</v>
      </c>
      <c r="I24" s="458">
        <v>0</v>
      </c>
      <c r="J24" s="458">
        <v>0</v>
      </c>
      <c r="K24" s="458">
        <v>0</v>
      </c>
      <c r="L24" s="458">
        <v>0</v>
      </c>
      <c r="M24" s="458">
        <v>0</v>
      </c>
      <c r="N24" s="458">
        <v>0</v>
      </c>
      <c r="O24" s="458">
        <v>0</v>
      </c>
      <c r="P24" s="458">
        <v>0</v>
      </c>
      <c r="Q24" s="458">
        <v>0</v>
      </c>
      <c r="R24" s="458">
        <v>0</v>
      </c>
      <c r="S24" s="458">
        <v>0</v>
      </c>
      <c r="T24" s="458">
        <v>0</v>
      </c>
      <c r="U24" s="458">
        <v>0</v>
      </c>
      <c r="V24" s="458">
        <v>0</v>
      </c>
      <c r="W24" s="458">
        <v>0</v>
      </c>
      <c r="X24" s="458">
        <v>0</v>
      </c>
      <c r="Y24" s="22"/>
    </row>
    <row r="25" spans="1:25" ht="16.5" customHeight="1" x14ac:dyDescent="0.2">
      <c r="A25" s="599"/>
      <c r="B25" s="23" t="s">
        <v>45</v>
      </c>
      <c r="C25" s="459" t="s">
        <v>9</v>
      </c>
      <c r="D25" s="459">
        <v>0</v>
      </c>
      <c r="E25" s="459">
        <v>0</v>
      </c>
      <c r="F25" s="459">
        <v>0</v>
      </c>
      <c r="G25" s="459">
        <v>0</v>
      </c>
      <c r="H25" s="459">
        <v>0</v>
      </c>
      <c r="I25" s="459">
        <v>0</v>
      </c>
      <c r="J25" s="459">
        <v>0</v>
      </c>
      <c r="K25" s="459">
        <v>0</v>
      </c>
      <c r="L25" s="459">
        <v>0</v>
      </c>
      <c r="M25" s="459">
        <v>0</v>
      </c>
      <c r="N25" s="459">
        <v>0</v>
      </c>
      <c r="O25" s="459">
        <v>0</v>
      </c>
      <c r="P25" s="459">
        <v>0</v>
      </c>
      <c r="Q25" s="459">
        <v>0</v>
      </c>
      <c r="R25" s="459">
        <v>0</v>
      </c>
      <c r="S25" s="459">
        <v>0</v>
      </c>
      <c r="T25" s="459">
        <v>0</v>
      </c>
      <c r="U25" s="459">
        <v>0</v>
      </c>
      <c r="V25" s="459">
        <v>0</v>
      </c>
      <c r="W25" s="459">
        <v>0</v>
      </c>
      <c r="X25" s="459">
        <v>0</v>
      </c>
      <c r="Y25" s="19"/>
    </row>
    <row r="26" spans="1:25" ht="16.5" customHeight="1" x14ac:dyDescent="0.2">
      <c r="A26" s="600"/>
      <c r="B26" s="24" t="s">
        <v>46</v>
      </c>
      <c r="C26" s="460" t="s">
        <v>9</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0</v>
      </c>
      <c r="X26" s="460">
        <v>0</v>
      </c>
      <c r="Y26" s="20"/>
    </row>
    <row r="27" spans="1:25" ht="16.5" customHeight="1" x14ac:dyDescent="0.2">
      <c r="A27" s="598" t="s">
        <v>81</v>
      </c>
      <c r="B27" s="21" t="s">
        <v>2</v>
      </c>
      <c r="C27" s="458">
        <v>1</v>
      </c>
      <c r="D27" s="458">
        <v>0</v>
      </c>
      <c r="E27" s="458">
        <v>0</v>
      </c>
      <c r="F27" s="458">
        <v>0</v>
      </c>
      <c r="G27" s="458">
        <v>0</v>
      </c>
      <c r="H27" s="458">
        <v>0</v>
      </c>
      <c r="I27" s="458">
        <v>0</v>
      </c>
      <c r="J27" s="458">
        <v>0</v>
      </c>
      <c r="K27" s="458">
        <v>0</v>
      </c>
      <c r="L27" s="458">
        <v>0</v>
      </c>
      <c r="M27" s="458">
        <v>0</v>
      </c>
      <c r="N27" s="458">
        <v>1</v>
      </c>
      <c r="O27" s="458">
        <v>0</v>
      </c>
      <c r="P27" s="458">
        <v>0</v>
      </c>
      <c r="Q27" s="458">
        <v>0</v>
      </c>
      <c r="R27" s="458">
        <v>0</v>
      </c>
      <c r="S27" s="458">
        <v>0</v>
      </c>
      <c r="T27" s="458">
        <v>0</v>
      </c>
      <c r="U27" s="458">
        <v>0</v>
      </c>
      <c r="V27" s="458">
        <v>0</v>
      </c>
      <c r="W27" s="458">
        <v>0</v>
      </c>
      <c r="X27" s="458">
        <v>0</v>
      </c>
      <c r="Y27" s="22"/>
    </row>
    <row r="28" spans="1:25" ht="16.5" customHeight="1" x14ac:dyDescent="0.2">
      <c r="A28" s="599"/>
      <c r="B28" s="23" t="s">
        <v>45</v>
      </c>
      <c r="C28" s="459" t="s">
        <v>9</v>
      </c>
      <c r="D28" s="459">
        <v>0</v>
      </c>
      <c r="E28" s="459">
        <v>0</v>
      </c>
      <c r="F28" s="459">
        <v>0</v>
      </c>
      <c r="G28" s="459">
        <v>0</v>
      </c>
      <c r="H28" s="459">
        <v>0</v>
      </c>
      <c r="I28" s="459">
        <v>0</v>
      </c>
      <c r="J28" s="459">
        <v>0</v>
      </c>
      <c r="K28" s="459">
        <v>0</v>
      </c>
      <c r="L28" s="459">
        <v>0</v>
      </c>
      <c r="M28" s="459">
        <v>0</v>
      </c>
      <c r="N28" s="459">
        <v>0</v>
      </c>
      <c r="O28" s="459">
        <v>0</v>
      </c>
      <c r="P28" s="459">
        <v>0</v>
      </c>
      <c r="Q28" s="459">
        <v>0</v>
      </c>
      <c r="R28" s="459">
        <v>0</v>
      </c>
      <c r="S28" s="459">
        <v>0</v>
      </c>
      <c r="T28" s="459">
        <v>0</v>
      </c>
      <c r="U28" s="459">
        <v>0</v>
      </c>
      <c r="V28" s="459">
        <v>0</v>
      </c>
      <c r="W28" s="459">
        <v>0</v>
      </c>
      <c r="X28" s="459">
        <v>0</v>
      </c>
      <c r="Y28" s="19"/>
    </row>
    <row r="29" spans="1:25" ht="16.5" customHeight="1" x14ac:dyDescent="0.2">
      <c r="A29" s="600"/>
      <c r="B29" s="24" t="s">
        <v>46</v>
      </c>
      <c r="C29" s="460">
        <v>1</v>
      </c>
      <c r="D29" s="460">
        <v>0</v>
      </c>
      <c r="E29" s="460">
        <v>0</v>
      </c>
      <c r="F29" s="460">
        <v>0</v>
      </c>
      <c r="G29" s="460">
        <v>0</v>
      </c>
      <c r="H29" s="460">
        <v>0</v>
      </c>
      <c r="I29" s="460">
        <v>0</v>
      </c>
      <c r="J29" s="460">
        <v>0</v>
      </c>
      <c r="K29" s="460">
        <v>0</v>
      </c>
      <c r="L29" s="460">
        <v>0</v>
      </c>
      <c r="M29" s="460">
        <v>0</v>
      </c>
      <c r="N29" s="460">
        <v>1</v>
      </c>
      <c r="O29" s="460">
        <v>0</v>
      </c>
      <c r="P29" s="460">
        <v>0</v>
      </c>
      <c r="Q29" s="460">
        <v>0</v>
      </c>
      <c r="R29" s="460">
        <v>0</v>
      </c>
      <c r="S29" s="460">
        <v>0</v>
      </c>
      <c r="T29" s="460">
        <v>0</v>
      </c>
      <c r="U29" s="460">
        <v>0</v>
      </c>
      <c r="V29" s="460">
        <v>0</v>
      </c>
      <c r="W29" s="460">
        <v>0</v>
      </c>
      <c r="X29" s="460">
        <v>0</v>
      </c>
      <c r="Y29" s="20"/>
    </row>
    <row r="30" spans="1:25" ht="16.5" customHeight="1" x14ac:dyDescent="0.2">
      <c r="A30" s="598" t="s">
        <v>82</v>
      </c>
      <c r="B30" s="21" t="s">
        <v>2</v>
      </c>
      <c r="C30" s="458">
        <v>1</v>
      </c>
      <c r="D30" s="458">
        <v>0</v>
      </c>
      <c r="E30" s="458">
        <v>0</v>
      </c>
      <c r="F30" s="458">
        <v>0</v>
      </c>
      <c r="G30" s="458">
        <v>0</v>
      </c>
      <c r="H30" s="458">
        <v>0</v>
      </c>
      <c r="I30" s="458">
        <v>0</v>
      </c>
      <c r="J30" s="458">
        <v>0</v>
      </c>
      <c r="K30" s="458">
        <v>0</v>
      </c>
      <c r="L30" s="458">
        <v>0</v>
      </c>
      <c r="M30" s="458">
        <v>0</v>
      </c>
      <c r="N30" s="458">
        <v>0</v>
      </c>
      <c r="O30" s="458">
        <v>0</v>
      </c>
      <c r="P30" s="458">
        <v>0</v>
      </c>
      <c r="Q30" s="458">
        <v>0</v>
      </c>
      <c r="R30" s="458">
        <v>0</v>
      </c>
      <c r="S30" s="458">
        <v>1</v>
      </c>
      <c r="T30" s="458">
        <v>0</v>
      </c>
      <c r="U30" s="458">
        <v>0</v>
      </c>
      <c r="V30" s="458">
        <v>0</v>
      </c>
      <c r="W30" s="458">
        <v>0</v>
      </c>
      <c r="X30" s="458">
        <v>0</v>
      </c>
      <c r="Y30" s="22"/>
    </row>
    <row r="31" spans="1:25" ht="16.5" customHeight="1" x14ac:dyDescent="0.2">
      <c r="A31" s="599"/>
      <c r="B31" s="23" t="s">
        <v>45</v>
      </c>
      <c r="C31" s="459" t="s">
        <v>9</v>
      </c>
      <c r="D31" s="459">
        <v>0</v>
      </c>
      <c r="E31" s="459">
        <v>0</v>
      </c>
      <c r="F31" s="459">
        <v>0</v>
      </c>
      <c r="G31" s="459">
        <v>0</v>
      </c>
      <c r="H31" s="459">
        <v>0</v>
      </c>
      <c r="I31" s="459">
        <v>0</v>
      </c>
      <c r="J31" s="459">
        <v>0</v>
      </c>
      <c r="K31" s="459">
        <v>0</v>
      </c>
      <c r="L31" s="459">
        <v>0</v>
      </c>
      <c r="M31" s="459">
        <v>0</v>
      </c>
      <c r="N31" s="459">
        <v>0</v>
      </c>
      <c r="O31" s="459">
        <v>0</v>
      </c>
      <c r="P31" s="459">
        <v>0</v>
      </c>
      <c r="Q31" s="459">
        <v>0</v>
      </c>
      <c r="R31" s="459">
        <v>0</v>
      </c>
      <c r="S31" s="459">
        <v>0</v>
      </c>
      <c r="T31" s="459">
        <v>0</v>
      </c>
      <c r="U31" s="459">
        <v>0</v>
      </c>
      <c r="V31" s="459">
        <v>0</v>
      </c>
      <c r="W31" s="459">
        <v>0</v>
      </c>
      <c r="X31" s="459">
        <v>0</v>
      </c>
      <c r="Y31" s="19"/>
    </row>
    <row r="32" spans="1:25" ht="16.5" customHeight="1" x14ac:dyDescent="0.2">
      <c r="A32" s="600"/>
      <c r="B32" s="24" t="s">
        <v>46</v>
      </c>
      <c r="C32" s="460">
        <v>1</v>
      </c>
      <c r="D32" s="460">
        <v>0</v>
      </c>
      <c r="E32" s="460">
        <v>0</v>
      </c>
      <c r="F32" s="460">
        <v>0</v>
      </c>
      <c r="G32" s="460">
        <v>0</v>
      </c>
      <c r="H32" s="460">
        <v>0</v>
      </c>
      <c r="I32" s="460">
        <v>0</v>
      </c>
      <c r="J32" s="460">
        <v>0</v>
      </c>
      <c r="K32" s="460">
        <v>0</v>
      </c>
      <c r="L32" s="460">
        <v>0</v>
      </c>
      <c r="M32" s="460">
        <v>0</v>
      </c>
      <c r="N32" s="460">
        <v>0</v>
      </c>
      <c r="O32" s="460">
        <v>0</v>
      </c>
      <c r="P32" s="460">
        <v>0</v>
      </c>
      <c r="Q32" s="460">
        <v>0</v>
      </c>
      <c r="R32" s="460">
        <v>0</v>
      </c>
      <c r="S32" s="460">
        <v>1</v>
      </c>
      <c r="T32" s="460">
        <v>0</v>
      </c>
      <c r="U32" s="460">
        <v>0</v>
      </c>
      <c r="V32" s="460">
        <v>0</v>
      </c>
      <c r="W32" s="460">
        <v>0</v>
      </c>
      <c r="X32" s="460">
        <v>0</v>
      </c>
      <c r="Y32" s="20"/>
    </row>
    <row r="33" spans="1:25" ht="16.5" customHeight="1" x14ac:dyDescent="0.2">
      <c r="A33" s="598" t="s">
        <v>83</v>
      </c>
      <c r="B33" s="21" t="s">
        <v>2</v>
      </c>
      <c r="C33" s="458">
        <v>2</v>
      </c>
      <c r="D33" s="458">
        <v>0</v>
      </c>
      <c r="E33" s="458">
        <v>0</v>
      </c>
      <c r="F33" s="458">
        <v>0</v>
      </c>
      <c r="G33" s="458">
        <v>0</v>
      </c>
      <c r="H33" s="458">
        <v>0</v>
      </c>
      <c r="I33" s="458">
        <v>0</v>
      </c>
      <c r="J33" s="458">
        <v>0</v>
      </c>
      <c r="K33" s="458">
        <v>0</v>
      </c>
      <c r="L33" s="458">
        <v>0</v>
      </c>
      <c r="M33" s="458">
        <v>1</v>
      </c>
      <c r="N33" s="458">
        <v>0</v>
      </c>
      <c r="O33" s="458">
        <v>0</v>
      </c>
      <c r="P33" s="458">
        <v>0</v>
      </c>
      <c r="Q33" s="458">
        <v>0</v>
      </c>
      <c r="R33" s="458">
        <v>0</v>
      </c>
      <c r="S33" s="458">
        <v>0</v>
      </c>
      <c r="T33" s="458">
        <v>0</v>
      </c>
      <c r="U33" s="458">
        <v>0</v>
      </c>
      <c r="V33" s="458">
        <v>1</v>
      </c>
      <c r="W33" s="458">
        <v>0</v>
      </c>
      <c r="X33" s="458">
        <v>0</v>
      </c>
      <c r="Y33" s="22"/>
    </row>
    <row r="34" spans="1:25" ht="16.5" customHeight="1" x14ac:dyDescent="0.2">
      <c r="A34" s="599"/>
      <c r="B34" s="23" t="s">
        <v>45</v>
      </c>
      <c r="C34" s="459">
        <v>1</v>
      </c>
      <c r="D34" s="459">
        <v>0</v>
      </c>
      <c r="E34" s="459">
        <v>0</v>
      </c>
      <c r="F34" s="459">
        <v>0</v>
      </c>
      <c r="G34" s="459">
        <v>0</v>
      </c>
      <c r="H34" s="459">
        <v>0</v>
      </c>
      <c r="I34" s="459">
        <v>0</v>
      </c>
      <c r="J34" s="459">
        <v>0</v>
      </c>
      <c r="K34" s="459">
        <v>0</v>
      </c>
      <c r="L34" s="459">
        <v>0</v>
      </c>
      <c r="M34" s="459">
        <v>1</v>
      </c>
      <c r="N34" s="459">
        <v>0</v>
      </c>
      <c r="O34" s="459">
        <v>0</v>
      </c>
      <c r="P34" s="459">
        <v>0</v>
      </c>
      <c r="Q34" s="459">
        <v>0</v>
      </c>
      <c r="R34" s="459">
        <v>0</v>
      </c>
      <c r="S34" s="459">
        <v>0</v>
      </c>
      <c r="T34" s="459">
        <v>0</v>
      </c>
      <c r="U34" s="459">
        <v>0</v>
      </c>
      <c r="V34" s="459">
        <v>0</v>
      </c>
      <c r="W34" s="459">
        <v>0</v>
      </c>
      <c r="X34" s="459">
        <v>0</v>
      </c>
      <c r="Y34" s="19"/>
    </row>
    <row r="35" spans="1:25" ht="16.5" customHeight="1" x14ac:dyDescent="0.2">
      <c r="A35" s="600"/>
      <c r="B35" s="24" t="s">
        <v>46</v>
      </c>
      <c r="C35" s="460">
        <v>1</v>
      </c>
      <c r="D35" s="460">
        <v>0</v>
      </c>
      <c r="E35" s="460">
        <v>0</v>
      </c>
      <c r="F35" s="460">
        <v>0</v>
      </c>
      <c r="G35" s="460">
        <v>0</v>
      </c>
      <c r="H35" s="460">
        <v>0</v>
      </c>
      <c r="I35" s="460">
        <v>0</v>
      </c>
      <c r="J35" s="460">
        <v>0</v>
      </c>
      <c r="K35" s="460">
        <v>0</v>
      </c>
      <c r="L35" s="460">
        <v>0</v>
      </c>
      <c r="M35" s="460">
        <v>0</v>
      </c>
      <c r="N35" s="460">
        <v>0</v>
      </c>
      <c r="O35" s="460">
        <v>0</v>
      </c>
      <c r="P35" s="460">
        <v>0</v>
      </c>
      <c r="Q35" s="460">
        <v>0</v>
      </c>
      <c r="R35" s="460">
        <v>0</v>
      </c>
      <c r="S35" s="460">
        <v>0</v>
      </c>
      <c r="T35" s="460">
        <v>0</v>
      </c>
      <c r="U35" s="460">
        <v>0</v>
      </c>
      <c r="V35" s="460">
        <v>1</v>
      </c>
      <c r="W35" s="460">
        <v>0</v>
      </c>
      <c r="X35" s="460">
        <v>0</v>
      </c>
      <c r="Y35" s="20"/>
    </row>
    <row r="36" spans="1:25" ht="16.5" customHeight="1" x14ac:dyDescent="0.2">
      <c r="A36" s="598" t="s">
        <v>84</v>
      </c>
      <c r="B36" s="21" t="s">
        <v>2</v>
      </c>
      <c r="C36" s="458" t="s">
        <v>9</v>
      </c>
      <c r="D36" s="458">
        <v>0</v>
      </c>
      <c r="E36" s="458">
        <v>0</v>
      </c>
      <c r="F36" s="458">
        <v>0</v>
      </c>
      <c r="G36" s="458">
        <v>0</v>
      </c>
      <c r="H36" s="458">
        <v>0</v>
      </c>
      <c r="I36" s="458">
        <v>0</v>
      </c>
      <c r="J36" s="458">
        <v>0</v>
      </c>
      <c r="K36" s="458">
        <v>0</v>
      </c>
      <c r="L36" s="458">
        <v>0</v>
      </c>
      <c r="M36" s="458">
        <v>0</v>
      </c>
      <c r="N36" s="458">
        <v>0</v>
      </c>
      <c r="O36" s="458">
        <v>0</v>
      </c>
      <c r="P36" s="458">
        <v>0</v>
      </c>
      <c r="Q36" s="458">
        <v>0</v>
      </c>
      <c r="R36" s="458">
        <v>0</v>
      </c>
      <c r="S36" s="458">
        <v>0</v>
      </c>
      <c r="T36" s="458">
        <v>0</v>
      </c>
      <c r="U36" s="458">
        <v>0</v>
      </c>
      <c r="V36" s="458">
        <v>0</v>
      </c>
      <c r="W36" s="458">
        <v>0</v>
      </c>
      <c r="X36" s="458">
        <v>0</v>
      </c>
      <c r="Y36" s="22"/>
    </row>
    <row r="37" spans="1:25" ht="16.5" customHeight="1" x14ac:dyDescent="0.2">
      <c r="A37" s="599"/>
      <c r="B37" s="23" t="s">
        <v>45</v>
      </c>
      <c r="C37" s="459" t="s">
        <v>9</v>
      </c>
      <c r="D37" s="459">
        <v>0</v>
      </c>
      <c r="E37" s="459">
        <v>0</v>
      </c>
      <c r="F37" s="459">
        <v>0</v>
      </c>
      <c r="G37" s="459">
        <v>0</v>
      </c>
      <c r="H37" s="459">
        <v>0</v>
      </c>
      <c r="I37" s="459">
        <v>0</v>
      </c>
      <c r="J37" s="459">
        <v>0</v>
      </c>
      <c r="K37" s="459">
        <v>0</v>
      </c>
      <c r="L37" s="459">
        <v>0</v>
      </c>
      <c r="M37" s="459">
        <v>0</v>
      </c>
      <c r="N37" s="459">
        <v>0</v>
      </c>
      <c r="O37" s="459">
        <v>0</v>
      </c>
      <c r="P37" s="459">
        <v>0</v>
      </c>
      <c r="Q37" s="459">
        <v>0</v>
      </c>
      <c r="R37" s="459">
        <v>0</v>
      </c>
      <c r="S37" s="459">
        <v>0</v>
      </c>
      <c r="T37" s="459">
        <v>0</v>
      </c>
      <c r="U37" s="459">
        <v>0</v>
      </c>
      <c r="V37" s="459">
        <v>0</v>
      </c>
      <c r="W37" s="459">
        <v>0</v>
      </c>
      <c r="X37" s="459">
        <v>0</v>
      </c>
      <c r="Y37" s="19"/>
    </row>
    <row r="38" spans="1:25" ht="16.5" customHeight="1" x14ac:dyDescent="0.2">
      <c r="A38" s="600"/>
      <c r="B38" s="24" t="s">
        <v>46</v>
      </c>
      <c r="C38" s="460" t="s">
        <v>9</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0</v>
      </c>
      <c r="W38" s="460">
        <v>0</v>
      </c>
      <c r="X38" s="460">
        <v>0</v>
      </c>
      <c r="Y38" s="20"/>
    </row>
    <row r="39" spans="1:25" ht="16.5" customHeight="1" x14ac:dyDescent="0.2">
      <c r="A39" s="598" t="s">
        <v>85</v>
      </c>
      <c r="B39" s="21" t="s">
        <v>2</v>
      </c>
      <c r="C39" s="458" t="s">
        <v>9</v>
      </c>
      <c r="D39" s="458">
        <v>0</v>
      </c>
      <c r="E39" s="458">
        <v>0</v>
      </c>
      <c r="F39" s="458">
        <v>0</v>
      </c>
      <c r="G39" s="458">
        <v>0</v>
      </c>
      <c r="H39" s="458">
        <v>0</v>
      </c>
      <c r="I39" s="458">
        <v>0</v>
      </c>
      <c r="J39" s="458">
        <v>0</v>
      </c>
      <c r="K39" s="458">
        <v>0</v>
      </c>
      <c r="L39" s="458">
        <v>0</v>
      </c>
      <c r="M39" s="458">
        <v>0</v>
      </c>
      <c r="N39" s="458">
        <v>0</v>
      </c>
      <c r="O39" s="458">
        <v>0</v>
      </c>
      <c r="P39" s="458">
        <v>0</v>
      </c>
      <c r="Q39" s="458">
        <v>0</v>
      </c>
      <c r="R39" s="458">
        <v>0</v>
      </c>
      <c r="S39" s="458">
        <v>0</v>
      </c>
      <c r="T39" s="458">
        <v>0</v>
      </c>
      <c r="U39" s="458">
        <v>0</v>
      </c>
      <c r="V39" s="458">
        <v>0</v>
      </c>
      <c r="W39" s="458">
        <v>0</v>
      </c>
      <c r="X39" s="458">
        <v>0</v>
      </c>
      <c r="Y39" s="22"/>
    </row>
    <row r="40" spans="1:25" ht="16.5" customHeight="1" x14ac:dyDescent="0.2">
      <c r="A40" s="599"/>
      <c r="B40" s="23" t="s">
        <v>45</v>
      </c>
      <c r="C40" s="459" t="s">
        <v>9</v>
      </c>
      <c r="D40" s="459">
        <v>0</v>
      </c>
      <c r="E40" s="459">
        <v>0</v>
      </c>
      <c r="F40" s="459">
        <v>0</v>
      </c>
      <c r="G40" s="459">
        <v>0</v>
      </c>
      <c r="H40" s="459">
        <v>0</v>
      </c>
      <c r="I40" s="459">
        <v>0</v>
      </c>
      <c r="J40" s="459">
        <v>0</v>
      </c>
      <c r="K40" s="459">
        <v>0</v>
      </c>
      <c r="L40" s="459">
        <v>0</v>
      </c>
      <c r="M40" s="459">
        <v>0</v>
      </c>
      <c r="N40" s="459">
        <v>0</v>
      </c>
      <c r="O40" s="459">
        <v>0</v>
      </c>
      <c r="P40" s="459">
        <v>0</v>
      </c>
      <c r="Q40" s="459">
        <v>0</v>
      </c>
      <c r="R40" s="459">
        <v>0</v>
      </c>
      <c r="S40" s="459">
        <v>0</v>
      </c>
      <c r="T40" s="459">
        <v>0</v>
      </c>
      <c r="U40" s="459">
        <v>0</v>
      </c>
      <c r="V40" s="459">
        <v>0</v>
      </c>
      <c r="W40" s="459">
        <v>0</v>
      </c>
      <c r="X40" s="459">
        <v>0</v>
      </c>
      <c r="Y40" s="19"/>
    </row>
    <row r="41" spans="1:25" ht="16.5" customHeight="1" x14ac:dyDescent="0.2">
      <c r="A41" s="600"/>
      <c r="B41" s="24" t="s">
        <v>46</v>
      </c>
      <c r="C41" s="460" t="s">
        <v>9</v>
      </c>
      <c r="D41" s="460">
        <v>0</v>
      </c>
      <c r="E41" s="460">
        <v>0</v>
      </c>
      <c r="F41" s="460">
        <v>0</v>
      </c>
      <c r="G41" s="460">
        <v>0</v>
      </c>
      <c r="H41" s="460">
        <v>0</v>
      </c>
      <c r="I41" s="460">
        <v>0</v>
      </c>
      <c r="J41" s="460">
        <v>0</v>
      </c>
      <c r="K41" s="460">
        <v>0</v>
      </c>
      <c r="L41" s="460">
        <v>0</v>
      </c>
      <c r="M41" s="460">
        <v>0</v>
      </c>
      <c r="N41" s="460">
        <v>0</v>
      </c>
      <c r="O41" s="460">
        <v>0</v>
      </c>
      <c r="P41" s="460">
        <v>0</v>
      </c>
      <c r="Q41" s="460">
        <v>0</v>
      </c>
      <c r="R41" s="460">
        <v>0</v>
      </c>
      <c r="S41" s="460">
        <v>0</v>
      </c>
      <c r="T41" s="460">
        <v>0</v>
      </c>
      <c r="U41" s="460">
        <v>0</v>
      </c>
      <c r="V41" s="460">
        <v>0</v>
      </c>
      <c r="W41" s="460">
        <v>0</v>
      </c>
      <c r="X41" s="460">
        <v>0</v>
      </c>
      <c r="Y41" s="20"/>
    </row>
    <row r="42" spans="1:25" ht="16.5" customHeight="1" x14ac:dyDescent="0.2">
      <c r="A42" s="598" t="s">
        <v>86</v>
      </c>
      <c r="B42" s="21" t="s">
        <v>2</v>
      </c>
      <c r="C42" s="458" t="s">
        <v>9</v>
      </c>
      <c r="D42" s="458">
        <v>0</v>
      </c>
      <c r="E42" s="458">
        <v>0</v>
      </c>
      <c r="F42" s="458">
        <v>0</v>
      </c>
      <c r="G42" s="458">
        <v>0</v>
      </c>
      <c r="H42" s="458">
        <v>0</v>
      </c>
      <c r="I42" s="458">
        <v>0</v>
      </c>
      <c r="J42" s="458">
        <v>0</v>
      </c>
      <c r="K42" s="458">
        <v>0</v>
      </c>
      <c r="L42" s="458">
        <v>0</v>
      </c>
      <c r="M42" s="458">
        <v>0</v>
      </c>
      <c r="N42" s="458">
        <v>0</v>
      </c>
      <c r="O42" s="458">
        <v>0</v>
      </c>
      <c r="P42" s="458">
        <v>0</v>
      </c>
      <c r="Q42" s="458">
        <v>0</v>
      </c>
      <c r="R42" s="458">
        <v>0</v>
      </c>
      <c r="S42" s="458">
        <v>0</v>
      </c>
      <c r="T42" s="458">
        <v>0</v>
      </c>
      <c r="U42" s="458">
        <v>0</v>
      </c>
      <c r="V42" s="458">
        <v>0</v>
      </c>
      <c r="W42" s="458">
        <v>0</v>
      </c>
      <c r="X42" s="458">
        <v>0</v>
      </c>
      <c r="Y42" s="22"/>
    </row>
    <row r="43" spans="1:25" ht="16.5" customHeight="1" x14ac:dyDescent="0.2">
      <c r="A43" s="599"/>
      <c r="B43" s="23" t="s">
        <v>45</v>
      </c>
      <c r="C43" s="459" t="s">
        <v>9</v>
      </c>
      <c r="D43" s="459">
        <v>0</v>
      </c>
      <c r="E43" s="459">
        <v>0</v>
      </c>
      <c r="F43" s="459">
        <v>0</v>
      </c>
      <c r="G43" s="459">
        <v>0</v>
      </c>
      <c r="H43" s="459">
        <v>0</v>
      </c>
      <c r="I43" s="459">
        <v>0</v>
      </c>
      <c r="J43" s="459">
        <v>0</v>
      </c>
      <c r="K43" s="459">
        <v>0</v>
      </c>
      <c r="L43" s="459">
        <v>0</v>
      </c>
      <c r="M43" s="459">
        <v>0</v>
      </c>
      <c r="N43" s="459">
        <v>0</v>
      </c>
      <c r="O43" s="459">
        <v>0</v>
      </c>
      <c r="P43" s="459">
        <v>0</v>
      </c>
      <c r="Q43" s="459">
        <v>0</v>
      </c>
      <c r="R43" s="459">
        <v>0</v>
      </c>
      <c r="S43" s="459">
        <v>0</v>
      </c>
      <c r="T43" s="459">
        <v>0</v>
      </c>
      <c r="U43" s="459">
        <v>0</v>
      </c>
      <c r="V43" s="459">
        <v>0</v>
      </c>
      <c r="W43" s="459">
        <v>0</v>
      </c>
      <c r="X43" s="459">
        <v>0</v>
      </c>
      <c r="Y43" s="19"/>
    </row>
    <row r="44" spans="1:25" ht="16.5" customHeight="1" x14ac:dyDescent="0.2">
      <c r="A44" s="600"/>
      <c r="B44" s="24" t="s">
        <v>46</v>
      </c>
      <c r="C44" s="460" t="s">
        <v>9</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c r="W44" s="460">
        <v>0</v>
      </c>
      <c r="X44" s="460">
        <v>0</v>
      </c>
      <c r="Y44" s="20"/>
    </row>
    <row r="45" spans="1:25" ht="16.5" customHeight="1" x14ac:dyDescent="0.2">
      <c r="A45" s="598" t="s">
        <v>87</v>
      </c>
      <c r="B45" s="21" t="s">
        <v>2</v>
      </c>
      <c r="C45" s="458">
        <v>2</v>
      </c>
      <c r="D45" s="458">
        <v>0</v>
      </c>
      <c r="E45" s="458">
        <v>0</v>
      </c>
      <c r="F45" s="458">
        <v>0</v>
      </c>
      <c r="G45" s="458">
        <v>0</v>
      </c>
      <c r="H45" s="458">
        <v>0</v>
      </c>
      <c r="I45" s="458">
        <v>0</v>
      </c>
      <c r="J45" s="458">
        <v>0</v>
      </c>
      <c r="K45" s="458">
        <v>0</v>
      </c>
      <c r="L45" s="458">
        <v>0</v>
      </c>
      <c r="M45" s="458">
        <v>0</v>
      </c>
      <c r="N45" s="458">
        <v>0</v>
      </c>
      <c r="O45" s="458">
        <v>0</v>
      </c>
      <c r="P45" s="458">
        <v>1</v>
      </c>
      <c r="Q45" s="458">
        <v>0</v>
      </c>
      <c r="R45" s="458">
        <v>0</v>
      </c>
      <c r="S45" s="458">
        <v>1</v>
      </c>
      <c r="T45" s="458">
        <v>0</v>
      </c>
      <c r="U45" s="458">
        <v>0</v>
      </c>
      <c r="V45" s="458">
        <v>0</v>
      </c>
      <c r="W45" s="458">
        <v>0</v>
      </c>
      <c r="X45" s="458">
        <v>0</v>
      </c>
      <c r="Y45" s="22"/>
    </row>
    <row r="46" spans="1:25" ht="16.5" customHeight="1" x14ac:dyDescent="0.2">
      <c r="A46" s="599"/>
      <c r="B46" s="23" t="s">
        <v>45</v>
      </c>
      <c r="C46" s="459">
        <v>1</v>
      </c>
      <c r="D46" s="459">
        <v>0</v>
      </c>
      <c r="E46" s="459">
        <v>0</v>
      </c>
      <c r="F46" s="459">
        <v>0</v>
      </c>
      <c r="G46" s="459">
        <v>0</v>
      </c>
      <c r="H46" s="459">
        <v>0</v>
      </c>
      <c r="I46" s="459">
        <v>0</v>
      </c>
      <c r="J46" s="459">
        <v>0</v>
      </c>
      <c r="K46" s="459">
        <v>0</v>
      </c>
      <c r="L46" s="459">
        <v>0</v>
      </c>
      <c r="M46" s="459">
        <v>0</v>
      </c>
      <c r="N46" s="459">
        <v>0</v>
      </c>
      <c r="O46" s="459">
        <v>0</v>
      </c>
      <c r="P46" s="459">
        <v>1</v>
      </c>
      <c r="Q46" s="459">
        <v>0</v>
      </c>
      <c r="R46" s="459">
        <v>0</v>
      </c>
      <c r="S46" s="459">
        <v>0</v>
      </c>
      <c r="T46" s="459">
        <v>0</v>
      </c>
      <c r="U46" s="459">
        <v>0</v>
      </c>
      <c r="V46" s="459">
        <v>0</v>
      </c>
      <c r="W46" s="459">
        <v>0</v>
      </c>
      <c r="X46" s="459">
        <v>0</v>
      </c>
      <c r="Y46" s="19"/>
    </row>
    <row r="47" spans="1:25" ht="16.5" customHeight="1" x14ac:dyDescent="0.2">
      <c r="A47" s="600"/>
      <c r="B47" s="24" t="s">
        <v>46</v>
      </c>
      <c r="C47" s="460">
        <v>1</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1</v>
      </c>
      <c r="T47" s="460">
        <v>0</v>
      </c>
      <c r="U47" s="460">
        <v>0</v>
      </c>
      <c r="V47" s="460">
        <v>0</v>
      </c>
      <c r="W47" s="460">
        <v>0</v>
      </c>
      <c r="X47" s="460">
        <v>0</v>
      </c>
      <c r="Y47" s="20"/>
    </row>
    <row r="48" spans="1:25" ht="16.5" customHeight="1" x14ac:dyDescent="0.2">
      <c r="A48" s="598" t="s">
        <v>88</v>
      </c>
      <c r="B48" s="21" t="s">
        <v>2</v>
      </c>
      <c r="C48" s="458">
        <v>2</v>
      </c>
      <c r="D48" s="458">
        <v>0</v>
      </c>
      <c r="E48" s="458">
        <v>0</v>
      </c>
      <c r="F48" s="458">
        <v>0</v>
      </c>
      <c r="G48" s="458">
        <v>0</v>
      </c>
      <c r="H48" s="458">
        <v>0</v>
      </c>
      <c r="I48" s="458">
        <v>0</v>
      </c>
      <c r="J48" s="458">
        <v>0</v>
      </c>
      <c r="K48" s="458">
        <v>0</v>
      </c>
      <c r="L48" s="458">
        <v>1</v>
      </c>
      <c r="M48" s="458">
        <v>1</v>
      </c>
      <c r="N48" s="458">
        <v>0</v>
      </c>
      <c r="O48" s="458">
        <v>0</v>
      </c>
      <c r="P48" s="458">
        <v>0</v>
      </c>
      <c r="Q48" s="458">
        <v>0</v>
      </c>
      <c r="R48" s="458">
        <v>0</v>
      </c>
      <c r="S48" s="458">
        <v>0</v>
      </c>
      <c r="T48" s="458">
        <v>0</v>
      </c>
      <c r="U48" s="458">
        <v>0</v>
      </c>
      <c r="V48" s="458">
        <v>0</v>
      </c>
      <c r="W48" s="458">
        <v>0</v>
      </c>
      <c r="X48" s="458">
        <v>0</v>
      </c>
      <c r="Y48" s="22"/>
    </row>
    <row r="49" spans="1:25" ht="16.5" customHeight="1" x14ac:dyDescent="0.2">
      <c r="A49" s="599"/>
      <c r="B49" s="23" t="s">
        <v>45</v>
      </c>
      <c r="C49" s="459">
        <v>2</v>
      </c>
      <c r="D49" s="459">
        <v>0</v>
      </c>
      <c r="E49" s="459">
        <v>0</v>
      </c>
      <c r="F49" s="459">
        <v>0</v>
      </c>
      <c r="G49" s="459">
        <v>0</v>
      </c>
      <c r="H49" s="459">
        <v>0</v>
      </c>
      <c r="I49" s="459">
        <v>0</v>
      </c>
      <c r="J49" s="459">
        <v>0</v>
      </c>
      <c r="K49" s="459">
        <v>0</v>
      </c>
      <c r="L49" s="459">
        <v>1</v>
      </c>
      <c r="M49" s="459">
        <v>1</v>
      </c>
      <c r="N49" s="459">
        <v>0</v>
      </c>
      <c r="O49" s="459">
        <v>0</v>
      </c>
      <c r="P49" s="459">
        <v>0</v>
      </c>
      <c r="Q49" s="459">
        <v>0</v>
      </c>
      <c r="R49" s="459">
        <v>0</v>
      </c>
      <c r="S49" s="459">
        <v>0</v>
      </c>
      <c r="T49" s="459">
        <v>0</v>
      </c>
      <c r="U49" s="459">
        <v>0</v>
      </c>
      <c r="V49" s="459">
        <v>0</v>
      </c>
      <c r="W49" s="459">
        <v>0</v>
      </c>
      <c r="X49" s="459">
        <v>0</v>
      </c>
      <c r="Y49" s="19"/>
    </row>
    <row r="50" spans="1:25" ht="16.5" customHeight="1" x14ac:dyDescent="0.2">
      <c r="A50" s="600"/>
      <c r="B50" s="24" t="s">
        <v>46</v>
      </c>
      <c r="C50" s="460" t="s">
        <v>9</v>
      </c>
      <c r="D50" s="460">
        <v>0</v>
      </c>
      <c r="E50" s="460">
        <v>0</v>
      </c>
      <c r="F50" s="460">
        <v>0</v>
      </c>
      <c r="G50" s="460">
        <v>0</v>
      </c>
      <c r="H50" s="460">
        <v>0</v>
      </c>
      <c r="I50" s="460">
        <v>0</v>
      </c>
      <c r="J50" s="460">
        <v>0</v>
      </c>
      <c r="K50" s="460">
        <v>0</v>
      </c>
      <c r="L50" s="460">
        <v>0</v>
      </c>
      <c r="M50" s="460">
        <v>0</v>
      </c>
      <c r="N50" s="460">
        <v>0</v>
      </c>
      <c r="O50" s="460">
        <v>0</v>
      </c>
      <c r="P50" s="460">
        <v>0</v>
      </c>
      <c r="Q50" s="460">
        <v>0</v>
      </c>
      <c r="R50" s="460">
        <v>0</v>
      </c>
      <c r="S50" s="460">
        <v>0</v>
      </c>
      <c r="T50" s="460">
        <v>0</v>
      </c>
      <c r="U50" s="460">
        <v>0</v>
      </c>
      <c r="V50" s="460">
        <v>0</v>
      </c>
      <c r="W50" s="460">
        <v>0</v>
      </c>
      <c r="X50" s="460">
        <v>0</v>
      </c>
      <c r="Y50" s="20"/>
    </row>
    <row r="51" spans="1:25" ht="16.5" customHeight="1" x14ac:dyDescent="0.2">
      <c r="A51" s="598" t="s">
        <v>89</v>
      </c>
      <c r="B51" s="21" t="s">
        <v>2</v>
      </c>
      <c r="C51" s="458" t="s">
        <v>9</v>
      </c>
      <c r="D51" s="458">
        <v>0</v>
      </c>
      <c r="E51" s="458">
        <v>0</v>
      </c>
      <c r="F51" s="458">
        <v>0</v>
      </c>
      <c r="G51" s="458">
        <v>0</v>
      </c>
      <c r="H51" s="458">
        <v>0</v>
      </c>
      <c r="I51" s="458">
        <v>0</v>
      </c>
      <c r="J51" s="458">
        <v>0</v>
      </c>
      <c r="K51" s="458">
        <v>0</v>
      </c>
      <c r="L51" s="458">
        <v>0</v>
      </c>
      <c r="M51" s="458">
        <v>0</v>
      </c>
      <c r="N51" s="458">
        <v>0</v>
      </c>
      <c r="O51" s="458">
        <v>0</v>
      </c>
      <c r="P51" s="458">
        <v>0</v>
      </c>
      <c r="Q51" s="458">
        <v>0</v>
      </c>
      <c r="R51" s="458">
        <v>0</v>
      </c>
      <c r="S51" s="458">
        <v>0</v>
      </c>
      <c r="T51" s="458">
        <v>0</v>
      </c>
      <c r="U51" s="458">
        <v>0</v>
      </c>
      <c r="V51" s="458">
        <v>0</v>
      </c>
      <c r="W51" s="458">
        <v>0</v>
      </c>
      <c r="X51" s="458">
        <v>0</v>
      </c>
      <c r="Y51" s="22"/>
    </row>
    <row r="52" spans="1:25" ht="16.5" customHeight="1" x14ac:dyDescent="0.2">
      <c r="A52" s="599"/>
      <c r="B52" s="23" t="s">
        <v>45</v>
      </c>
      <c r="C52" s="459" t="s">
        <v>9</v>
      </c>
      <c r="D52" s="459">
        <v>0</v>
      </c>
      <c r="E52" s="459">
        <v>0</v>
      </c>
      <c r="F52" s="459">
        <v>0</v>
      </c>
      <c r="G52" s="459">
        <v>0</v>
      </c>
      <c r="H52" s="459">
        <v>0</v>
      </c>
      <c r="I52" s="459">
        <v>0</v>
      </c>
      <c r="J52" s="459">
        <v>0</v>
      </c>
      <c r="K52" s="459">
        <v>0</v>
      </c>
      <c r="L52" s="459">
        <v>0</v>
      </c>
      <c r="M52" s="459">
        <v>0</v>
      </c>
      <c r="N52" s="459">
        <v>0</v>
      </c>
      <c r="O52" s="459">
        <v>0</v>
      </c>
      <c r="P52" s="459">
        <v>0</v>
      </c>
      <c r="Q52" s="459">
        <v>0</v>
      </c>
      <c r="R52" s="459">
        <v>0</v>
      </c>
      <c r="S52" s="459">
        <v>0</v>
      </c>
      <c r="T52" s="459">
        <v>0</v>
      </c>
      <c r="U52" s="459">
        <v>0</v>
      </c>
      <c r="V52" s="459">
        <v>0</v>
      </c>
      <c r="W52" s="459">
        <v>0</v>
      </c>
      <c r="X52" s="459">
        <v>0</v>
      </c>
      <c r="Y52" s="19"/>
    </row>
    <row r="53" spans="1:25" ht="16.5" customHeight="1" x14ac:dyDescent="0.2">
      <c r="A53" s="600"/>
      <c r="B53" s="24" t="s">
        <v>46</v>
      </c>
      <c r="C53" s="460" t="s">
        <v>9</v>
      </c>
      <c r="D53" s="460">
        <v>0</v>
      </c>
      <c r="E53" s="460">
        <v>0</v>
      </c>
      <c r="F53" s="460">
        <v>0</v>
      </c>
      <c r="G53" s="460">
        <v>0</v>
      </c>
      <c r="H53" s="460">
        <v>0</v>
      </c>
      <c r="I53" s="460">
        <v>0</v>
      </c>
      <c r="J53" s="460">
        <v>0</v>
      </c>
      <c r="K53" s="460">
        <v>0</v>
      </c>
      <c r="L53" s="460">
        <v>0</v>
      </c>
      <c r="M53" s="460">
        <v>0</v>
      </c>
      <c r="N53" s="460">
        <v>0</v>
      </c>
      <c r="O53" s="460">
        <v>0</v>
      </c>
      <c r="P53" s="460">
        <v>0</v>
      </c>
      <c r="Q53" s="460">
        <v>0</v>
      </c>
      <c r="R53" s="460">
        <v>0</v>
      </c>
      <c r="S53" s="460">
        <v>0</v>
      </c>
      <c r="T53" s="460">
        <v>0</v>
      </c>
      <c r="U53" s="460">
        <v>0</v>
      </c>
      <c r="V53" s="460">
        <v>0</v>
      </c>
      <c r="W53" s="460">
        <v>0</v>
      </c>
      <c r="X53" s="460">
        <v>0</v>
      </c>
      <c r="Y53" s="20"/>
    </row>
    <row r="54" spans="1:25" ht="16.5" customHeight="1" x14ac:dyDescent="0.2">
      <c r="A54" s="559" t="s">
        <v>90</v>
      </c>
      <c r="B54" s="21" t="s">
        <v>2</v>
      </c>
      <c r="C54" s="458" t="s">
        <v>9</v>
      </c>
      <c r="D54" s="458">
        <v>0</v>
      </c>
      <c r="E54" s="458">
        <v>0</v>
      </c>
      <c r="F54" s="458">
        <v>0</v>
      </c>
      <c r="G54" s="458">
        <v>0</v>
      </c>
      <c r="H54" s="458">
        <v>0</v>
      </c>
      <c r="I54" s="458">
        <v>0</v>
      </c>
      <c r="J54" s="458">
        <v>0</v>
      </c>
      <c r="K54" s="458">
        <v>0</v>
      </c>
      <c r="L54" s="458">
        <v>0</v>
      </c>
      <c r="M54" s="458">
        <v>0</v>
      </c>
      <c r="N54" s="458">
        <v>0</v>
      </c>
      <c r="O54" s="458">
        <v>0</v>
      </c>
      <c r="P54" s="458">
        <v>0</v>
      </c>
      <c r="Q54" s="458">
        <v>0</v>
      </c>
      <c r="R54" s="458">
        <v>0</v>
      </c>
      <c r="S54" s="458">
        <v>0</v>
      </c>
      <c r="T54" s="458">
        <v>0</v>
      </c>
      <c r="U54" s="458">
        <v>0</v>
      </c>
      <c r="V54" s="458">
        <v>0</v>
      </c>
      <c r="W54" s="458">
        <v>0</v>
      </c>
      <c r="X54" s="458">
        <v>0</v>
      </c>
      <c r="Y54" s="22"/>
    </row>
    <row r="55" spans="1:25" ht="16.5" customHeight="1" x14ac:dyDescent="0.2">
      <c r="A55" s="560"/>
      <c r="B55" s="23" t="s">
        <v>45</v>
      </c>
      <c r="C55" s="459" t="s">
        <v>9</v>
      </c>
      <c r="D55" s="459">
        <v>0</v>
      </c>
      <c r="E55" s="459">
        <v>0</v>
      </c>
      <c r="F55" s="459">
        <v>0</v>
      </c>
      <c r="G55" s="459">
        <v>0</v>
      </c>
      <c r="H55" s="459">
        <v>0</v>
      </c>
      <c r="I55" s="459">
        <v>0</v>
      </c>
      <c r="J55" s="459">
        <v>0</v>
      </c>
      <c r="K55" s="459">
        <v>0</v>
      </c>
      <c r="L55" s="459">
        <v>0</v>
      </c>
      <c r="M55" s="459">
        <v>0</v>
      </c>
      <c r="N55" s="459">
        <v>0</v>
      </c>
      <c r="O55" s="459">
        <v>0</v>
      </c>
      <c r="P55" s="459">
        <v>0</v>
      </c>
      <c r="Q55" s="459">
        <v>0</v>
      </c>
      <c r="R55" s="459">
        <v>0</v>
      </c>
      <c r="S55" s="459">
        <v>0</v>
      </c>
      <c r="T55" s="459">
        <v>0</v>
      </c>
      <c r="U55" s="459">
        <v>0</v>
      </c>
      <c r="V55" s="459">
        <v>0</v>
      </c>
      <c r="W55" s="459">
        <v>0</v>
      </c>
      <c r="X55" s="459">
        <v>0</v>
      </c>
      <c r="Y55" s="19"/>
    </row>
    <row r="56" spans="1:25" ht="16.5" customHeight="1" x14ac:dyDescent="0.2">
      <c r="A56" s="561"/>
      <c r="B56" s="24" t="s">
        <v>46</v>
      </c>
      <c r="C56" s="460" t="s">
        <v>9</v>
      </c>
      <c r="D56" s="460">
        <v>0</v>
      </c>
      <c r="E56" s="460">
        <v>0</v>
      </c>
      <c r="F56" s="460">
        <v>0</v>
      </c>
      <c r="G56" s="460">
        <v>0</v>
      </c>
      <c r="H56" s="460">
        <v>0</v>
      </c>
      <c r="I56" s="460">
        <v>0</v>
      </c>
      <c r="J56" s="460">
        <v>0</v>
      </c>
      <c r="K56" s="460">
        <v>0</v>
      </c>
      <c r="L56" s="460">
        <v>0</v>
      </c>
      <c r="M56" s="460">
        <v>0</v>
      </c>
      <c r="N56" s="460">
        <v>0</v>
      </c>
      <c r="O56" s="460">
        <v>0</v>
      </c>
      <c r="P56" s="460">
        <v>0</v>
      </c>
      <c r="Q56" s="460">
        <v>0</v>
      </c>
      <c r="R56" s="460">
        <v>0</v>
      </c>
      <c r="S56" s="460">
        <v>0</v>
      </c>
      <c r="T56" s="460">
        <v>0</v>
      </c>
      <c r="U56" s="460">
        <v>0</v>
      </c>
      <c r="V56" s="460">
        <v>0</v>
      </c>
      <c r="W56" s="460">
        <v>0</v>
      </c>
      <c r="X56" s="460">
        <v>0</v>
      </c>
      <c r="Y56" s="20"/>
    </row>
    <row r="57" spans="1:25" ht="16.5" customHeight="1" x14ac:dyDescent="0.2">
      <c r="A57" s="598" t="s">
        <v>91</v>
      </c>
      <c r="B57" s="21" t="s">
        <v>2</v>
      </c>
      <c r="C57" s="458">
        <v>2</v>
      </c>
      <c r="D57" s="458">
        <v>0</v>
      </c>
      <c r="E57" s="458">
        <v>0</v>
      </c>
      <c r="F57" s="458">
        <v>0</v>
      </c>
      <c r="G57" s="458">
        <v>0</v>
      </c>
      <c r="H57" s="458">
        <v>0</v>
      </c>
      <c r="I57" s="458">
        <v>0</v>
      </c>
      <c r="J57" s="458">
        <v>0</v>
      </c>
      <c r="K57" s="458">
        <v>0</v>
      </c>
      <c r="L57" s="458">
        <v>0</v>
      </c>
      <c r="M57" s="458">
        <v>0</v>
      </c>
      <c r="N57" s="458">
        <v>0</v>
      </c>
      <c r="O57" s="458">
        <v>0</v>
      </c>
      <c r="P57" s="458">
        <v>0</v>
      </c>
      <c r="Q57" s="458">
        <v>0</v>
      </c>
      <c r="R57" s="458">
        <v>0</v>
      </c>
      <c r="S57" s="458">
        <v>1</v>
      </c>
      <c r="T57" s="458">
        <v>1</v>
      </c>
      <c r="U57" s="458">
        <v>0</v>
      </c>
      <c r="V57" s="458">
        <v>0</v>
      </c>
      <c r="W57" s="458">
        <v>0</v>
      </c>
      <c r="X57" s="458">
        <v>0</v>
      </c>
      <c r="Y57" s="22"/>
    </row>
    <row r="58" spans="1:25" ht="16.5" customHeight="1" x14ac:dyDescent="0.2">
      <c r="A58" s="599"/>
      <c r="B58" s="23" t="s">
        <v>45</v>
      </c>
      <c r="C58" s="459">
        <v>2</v>
      </c>
      <c r="D58" s="459">
        <v>0</v>
      </c>
      <c r="E58" s="459">
        <v>0</v>
      </c>
      <c r="F58" s="459">
        <v>0</v>
      </c>
      <c r="G58" s="459">
        <v>0</v>
      </c>
      <c r="H58" s="459">
        <v>0</v>
      </c>
      <c r="I58" s="459">
        <v>0</v>
      </c>
      <c r="J58" s="459">
        <v>0</v>
      </c>
      <c r="K58" s="459">
        <v>0</v>
      </c>
      <c r="L58" s="459">
        <v>0</v>
      </c>
      <c r="M58" s="459">
        <v>0</v>
      </c>
      <c r="N58" s="459">
        <v>0</v>
      </c>
      <c r="O58" s="459">
        <v>0</v>
      </c>
      <c r="P58" s="459">
        <v>0</v>
      </c>
      <c r="Q58" s="459">
        <v>0</v>
      </c>
      <c r="R58" s="459">
        <v>0</v>
      </c>
      <c r="S58" s="459">
        <v>1</v>
      </c>
      <c r="T58" s="459">
        <v>1</v>
      </c>
      <c r="U58" s="459">
        <v>0</v>
      </c>
      <c r="V58" s="459">
        <v>0</v>
      </c>
      <c r="W58" s="459">
        <v>0</v>
      </c>
      <c r="X58" s="459">
        <v>0</v>
      </c>
      <c r="Y58" s="19"/>
    </row>
    <row r="59" spans="1:25" ht="16.5" customHeight="1" x14ac:dyDescent="0.2">
      <c r="A59" s="600"/>
      <c r="B59" s="24" t="s">
        <v>46</v>
      </c>
      <c r="C59" s="460" t="s">
        <v>9</v>
      </c>
      <c r="D59" s="460">
        <v>0</v>
      </c>
      <c r="E59" s="460">
        <v>0</v>
      </c>
      <c r="F59" s="460">
        <v>0</v>
      </c>
      <c r="G59" s="460">
        <v>0</v>
      </c>
      <c r="H59" s="460">
        <v>0</v>
      </c>
      <c r="I59" s="460">
        <v>0</v>
      </c>
      <c r="J59" s="460">
        <v>0</v>
      </c>
      <c r="K59" s="460">
        <v>0</v>
      </c>
      <c r="L59" s="460">
        <v>0</v>
      </c>
      <c r="M59" s="460">
        <v>0</v>
      </c>
      <c r="N59" s="460">
        <v>0</v>
      </c>
      <c r="O59" s="460">
        <v>0</v>
      </c>
      <c r="P59" s="460">
        <v>0</v>
      </c>
      <c r="Q59" s="460">
        <v>0</v>
      </c>
      <c r="R59" s="460">
        <v>0</v>
      </c>
      <c r="S59" s="460">
        <v>0</v>
      </c>
      <c r="T59" s="460">
        <v>0</v>
      </c>
      <c r="U59" s="460">
        <v>0</v>
      </c>
      <c r="V59" s="460">
        <v>0</v>
      </c>
      <c r="W59" s="460">
        <v>0</v>
      </c>
      <c r="X59" s="460">
        <v>0</v>
      </c>
      <c r="Y59" s="20"/>
    </row>
    <row r="60" spans="1:25" ht="16.5" customHeight="1" x14ac:dyDescent="0.2">
      <c r="A60" s="559" t="s">
        <v>92</v>
      </c>
      <c r="B60" s="21" t="s">
        <v>2</v>
      </c>
      <c r="C60" s="458" t="s">
        <v>9</v>
      </c>
      <c r="D60" s="458">
        <v>0</v>
      </c>
      <c r="E60" s="458">
        <v>0</v>
      </c>
      <c r="F60" s="458">
        <v>0</v>
      </c>
      <c r="G60" s="458">
        <v>0</v>
      </c>
      <c r="H60" s="458">
        <v>0</v>
      </c>
      <c r="I60" s="458">
        <v>0</v>
      </c>
      <c r="J60" s="458">
        <v>0</v>
      </c>
      <c r="K60" s="458">
        <v>0</v>
      </c>
      <c r="L60" s="458">
        <v>0</v>
      </c>
      <c r="M60" s="458">
        <v>0</v>
      </c>
      <c r="N60" s="458">
        <v>0</v>
      </c>
      <c r="O60" s="458">
        <v>0</v>
      </c>
      <c r="P60" s="458">
        <v>0</v>
      </c>
      <c r="Q60" s="458">
        <v>0</v>
      </c>
      <c r="R60" s="458">
        <v>0</v>
      </c>
      <c r="S60" s="458">
        <v>0</v>
      </c>
      <c r="T60" s="458">
        <v>0</v>
      </c>
      <c r="U60" s="458">
        <v>0</v>
      </c>
      <c r="V60" s="458">
        <v>0</v>
      </c>
      <c r="W60" s="458">
        <v>0</v>
      </c>
      <c r="X60" s="458">
        <v>0</v>
      </c>
      <c r="Y60" s="22"/>
    </row>
    <row r="61" spans="1:25" ht="16.5" customHeight="1" x14ac:dyDescent="0.2">
      <c r="A61" s="560"/>
      <c r="B61" s="23" t="s">
        <v>45</v>
      </c>
      <c r="C61" s="459" t="s">
        <v>9</v>
      </c>
      <c r="D61" s="459">
        <v>0</v>
      </c>
      <c r="E61" s="459">
        <v>0</v>
      </c>
      <c r="F61" s="459">
        <v>0</v>
      </c>
      <c r="G61" s="459">
        <v>0</v>
      </c>
      <c r="H61" s="459">
        <v>0</v>
      </c>
      <c r="I61" s="459">
        <v>0</v>
      </c>
      <c r="J61" s="459">
        <v>0</v>
      </c>
      <c r="K61" s="459">
        <v>0</v>
      </c>
      <c r="L61" s="459">
        <v>0</v>
      </c>
      <c r="M61" s="459">
        <v>0</v>
      </c>
      <c r="N61" s="459">
        <v>0</v>
      </c>
      <c r="O61" s="459">
        <v>0</v>
      </c>
      <c r="P61" s="459">
        <v>0</v>
      </c>
      <c r="Q61" s="459">
        <v>0</v>
      </c>
      <c r="R61" s="459">
        <v>0</v>
      </c>
      <c r="S61" s="459">
        <v>0</v>
      </c>
      <c r="T61" s="459">
        <v>0</v>
      </c>
      <c r="U61" s="459">
        <v>0</v>
      </c>
      <c r="V61" s="459">
        <v>0</v>
      </c>
      <c r="W61" s="459">
        <v>0</v>
      </c>
      <c r="X61" s="459">
        <v>0</v>
      </c>
      <c r="Y61" s="19"/>
    </row>
    <row r="62" spans="1:25" ht="16.5" customHeight="1" x14ac:dyDescent="0.2">
      <c r="A62" s="561"/>
      <c r="B62" s="24" t="s">
        <v>46</v>
      </c>
      <c r="C62" s="460" t="s">
        <v>9</v>
      </c>
      <c r="D62" s="460">
        <v>0</v>
      </c>
      <c r="E62" s="460">
        <v>0</v>
      </c>
      <c r="F62" s="460">
        <v>0</v>
      </c>
      <c r="G62" s="460">
        <v>0</v>
      </c>
      <c r="H62" s="460">
        <v>0</v>
      </c>
      <c r="I62" s="460">
        <v>0</v>
      </c>
      <c r="J62" s="460">
        <v>0</v>
      </c>
      <c r="K62" s="460">
        <v>0</v>
      </c>
      <c r="L62" s="460">
        <v>0</v>
      </c>
      <c r="M62" s="460">
        <v>0</v>
      </c>
      <c r="N62" s="460">
        <v>0</v>
      </c>
      <c r="O62" s="460">
        <v>0</v>
      </c>
      <c r="P62" s="460">
        <v>0</v>
      </c>
      <c r="Q62" s="460">
        <v>0</v>
      </c>
      <c r="R62" s="460">
        <v>0</v>
      </c>
      <c r="S62" s="460">
        <v>0</v>
      </c>
      <c r="T62" s="460">
        <v>0</v>
      </c>
      <c r="U62" s="460">
        <v>0</v>
      </c>
      <c r="V62" s="460">
        <v>0</v>
      </c>
      <c r="W62" s="460">
        <v>0</v>
      </c>
      <c r="X62" s="460">
        <v>0</v>
      </c>
      <c r="Y62" s="20"/>
    </row>
    <row r="63" spans="1:25" ht="16.5" customHeight="1" x14ac:dyDescent="0.2">
      <c r="A63" s="559" t="s">
        <v>93</v>
      </c>
      <c r="B63" s="21" t="s">
        <v>2</v>
      </c>
      <c r="C63" s="458" t="s">
        <v>9</v>
      </c>
      <c r="D63" s="458">
        <v>0</v>
      </c>
      <c r="E63" s="458">
        <v>0</v>
      </c>
      <c r="F63" s="458">
        <v>0</v>
      </c>
      <c r="G63" s="458">
        <v>0</v>
      </c>
      <c r="H63" s="458">
        <v>0</v>
      </c>
      <c r="I63" s="458">
        <v>0</v>
      </c>
      <c r="J63" s="458">
        <v>0</v>
      </c>
      <c r="K63" s="458">
        <v>0</v>
      </c>
      <c r="L63" s="458">
        <v>0</v>
      </c>
      <c r="M63" s="458">
        <v>0</v>
      </c>
      <c r="N63" s="458">
        <v>0</v>
      </c>
      <c r="O63" s="458">
        <v>0</v>
      </c>
      <c r="P63" s="458">
        <v>0</v>
      </c>
      <c r="Q63" s="458">
        <v>0</v>
      </c>
      <c r="R63" s="458">
        <v>0</v>
      </c>
      <c r="S63" s="458">
        <v>0</v>
      </c>
      <c r="T63" s="458">
        <v>0</v>
      </c>
      <c r="U63" s="458">
        <v>0</v>
      </c>
      <c r="V63" s="458">
        <v>0</v>
      </c>
      <c r="W63" s="458">
        <v>0</v>
      </c>
      <c r="X63" s="458">
        <v>0</v>
      </c>
      <c r="Y63" s="22"/>
    </row>
    <row r="64" spans="1:25" ht="16.5" customHeight="1" x14ac:dyDescent="0.2">
      <c r="A64" s="560"/>
      <c r="B64" s="23" t="s">
        <v>45</v>
      </c>
      <c r="C64" s="459" t="s">
        <v>9</v>
      </c>
      <c r="D64" s="459">
        <v>0</v>
      </c>
      <c r="E64" s="459">
        <v>0</v>
      </c>
      <c r="F64" s="459">
        <v>0</v>
      </c>
      <c r="G64" s="459">
        <v>0</v>
      </c>
      <c r="H64" s="459">
        <v>0</v>
      </c>
      <c r="I64" s="459">
        <v>0</v>
      </c>
      <c r="J64" s="459">
        <v>0</v>
      </c>
      <c r="K64" s="459">
        <v>0</v>
      </c>
      <c r="L64" s="459">
        <v>0</v>
      </c>
      <c r="M64" s="459">
        <v>0</v>
      </c>
      <c r="N64" s="459">
        <v>0</v>
      </c>
      <c r="O64" s="459">
        <v>0</v>
      </c>
      <c r="P64" s="459">
        <v>0</v>
      </c>
      <c r="Q64" s="459">
        <v>0</v>
      </c>
      <c r="R64" s="459">
        <v>0</v>
      </c>
      <c r="S64" s="459">
        <v>0</v>
      </c>
      <c r="T64" s="459">
        <v>0</v>
      </c>
      <c r="U64" s="459">
        <v>0</v>
      </c>
      <c r="V64" s="459">
        <v>0</v>
      </c>
      <c r="W64" s="459">
        <v>0</v>
      </c>
      <c r="X64" s="459">
        <v>0</v>
      </c>
      <c r="Y64" s="19"/>
    </row>
    <row r="65" spans="1:25" ht="16.5" customHeight="1" x14ac:dyDescent="0.2">
      <c r="A65" s="561"/>
      <c r="B65" s="24" t="s">
        <v>46</v>
      </c>
      <c r="C65" s="460" t="s">
        <v>9</v>
      </c>
      <c r="D65" s="460">
        <v>0</v>
      </c>
      <c r="E65" s="460">
        <v>0</v>
      </c>
      <c r="F65" s="460">
        <v>0</v>
      </c>
      <c r="G65" s="460">
        <v>0</v>
      </c>
      <c r="H65" s="460">
        <v>0</v>
      </c>
      <c r="I65" s="460">
        <v>0</v>
      </c>
      <c r="J65" s="460">
        <v>0</v>
      </c>
      <c r="K65" s="460">
        <v>0</v>
      </c>
      <c r="L65" s="460">
        <v>0</v>
      </c>
      <c r="M65" s="460">
        <v>0</v>
      </c>
      <c r="N65" s="460">
        <v>0</v>
      </c>
      <c r="O65" s="460">
        <v>0</v>
      </c>
      <c r="P65" s="460">
        <v>0</v>
      </c>
      <c r="Q65" s="460">
        <v>0</v>
      </c>
      <c r="R65" s="460">
        <v>0</v>
      </c>
      <c r="S65" s="460">
        <v>0</v>
      </c>
      <c r="T65" s="460">
        <v>0</v>
      </c>
      <c r="U65" s="460">
        <v>0</v>
      </c>
      <c r="V65" s="460">
        <v>0</v>
      </c>
      <c r="W65" s="460">
        <v>0</v>
      </c>
      <c r="X65" s="460">
        <v>0</v>
      </c>
      <c r="Y65" s="20"/>
    </row>
    <row r="66" spans="1:25" ht="16.5" customHeight="1" x14ac:dyDescent="0.2">
      <c r="A66" s="559" t="s">
        <v>94</v>
      </c>
      <c r="B66" s="21" t="s">
        <v>2</v>
      </c>
      <c r="C66" s="458" t="s">
        <v>9</v>
      </c>
      <c r="D66" s="458">
        <v>0</v>
      </c>
      <c r="E66" s="458">
        <v>0</v>
      </c>
      <c r="F66" s="458">
        <v>0</v>
      </c>
      <c r="G66" s="458">
        <v>0</v>
      </c>
      <c r="H66" s="458">
        <v>0</v>
      </c>
      <c r="I66" s="458">
        <v>0</v>
      </c>
      <c r="J66" s="458">
        <v>0</v>
      </c>
      <c r="K66" s="458">
        <v>0</v>
      </c>
      <c r="L66" s="458">
        <v>0</v>
      </c>
      <c r="M66" s="458">
        <v>0</v>
      </c>
      <c r="N66" s="458">
        <v>0</v>
      </c>
      <c r="O66" s="458">
        <v>0</v>
      </c>
      <c r="P66" s="458">
        <v>0</v>
      </c>
      <c r="Q66" s="458">
        <v>0</v>
      </c>
      <c r="R66" s="458">
        <v>0</v>
      </c>
      <c r="S66" s="458">
        <v>0</v>
      </c>
      <c r="T66" s="458">
        <v>0</v>
      </c>
      <c r="U66" s="458">
        <v>0</v>
      </c>
      <c r="V66" s="458">
        <v>0</v>
      </c>
      <c r="W66" s="458">
        <v>0</v>
      </c>
      <c r="X66" s="458">
        <v>0</v>
      </c>
      <c r="Y66" s="22"/>
    </row>
    <row r="67" spans="1:25" ht="16.5" customHeight="1" x14ac:dyDescent="0.2">
      <c r="A67" s="560"/>
      <c r="B67" s="23" t="s">
        <v>45</v>
      </c>
      <c r="C67" s="459" t="s">
        <v>9</v>
      </c>
      <c r="D67" s="459">
        <v>0</v>
      </c>
      <c r="E67" s="459">
        <v>0</v>
      </c>
      <c r="F67" s="459">
        <v>0</v>
      </c>
      <c r="G67" s="459">
        <v>0</v>
      </c>
      <c r="H67" s="459">
        <v>0</v>
      </c>
      <c r="I67" s="459">
        <v>0</v>
      </c>
      <c r="J67" s="459">
        <v>0</v>
      </c>
      <c r="K67" s="459">
        <v>0</v>
      </c>
      <c r="L67" s="459">
        <v>0</v>
      </c>
      <c r="M67" s="459">
        <v>0</v>
      </c>
      <c r="N67" s="459">
        <v>0</v>
      </c>
      <c r="O67" s="459">
        <v>0</v>
      </c>
      <c r="P67" s="459">
        <v>0</v>
      </c>
      <c r="Q67" s="459">
        <v>0</v>
      </c>
      <c r="R67" s="459">
        <v>0</v>
      </c>
      <c r="S67" s="459">
        <v>0</v>
      </c>
      <c r="T67" s="459">
        <v>0</v>
      </c>
      <c r="U67" s="459">
        <v>0</v>
      </c>
      <c r="V67" s="459">
        <v>0</v>
      </c>
      <c r="W67" s="459">
        <v>0</v>
      </c>
      <c r="X67" s="459">
        <v>0</v>
      </c>
      <c r="Y67" s="19"/>
    </row>
    <row r="68" spans="1:25" ht="16.5" customHeight="1" x14ac:dyDescent="0.2">
      <c r="A68" s="561"/>
      <c r="B68" s="24" t="s">
        <v>46</v>
      </c>
      <c r="C68" s="460" t="s">
        <v>9</v>
      </c>
      <c r="D68" s="460">
        <v>0</v>
      </c>
      <c r="E68" s="460">
        <v>0</v>
      </c>
      <c r="F68" s="460">
        <v>0</v>
      </c>
      <c r="G68" s="460">
        <v>0</v>
      </c>
      <c r="H68" s="460">
        <v>0</v>
      </c>
      <c r="I68" s="460">
        <v>0</v>
      </c>
      <c r="J68" s="460">
        <v>0</v>
      </c>
      <c r="K68" s="460">
        <v>0</v>
      </c>
      <c r="L68" s="460">
        <v>0</v>
      </c>
      <c r="M68" s="460">
        <v>0</v>
      </c>
      <c r="N68" s="460">
        <v>0</v>
      </c>
      <c r="O68" s="460">
        <v>0</v>
      </c>
      <c r="P68" s="460">
        <v>0</v>
      </c>
      <c r="Q68" s="460">
        <v>0</v>
      </c>
      <c r="R68" s="460">
        <v>0</v>
      </c>
      <c r="S68" s="460">
        <v>0</v>
      </c>
      <c r="T68" s="460">
        <v>0</v>
      </c>
      <c r="U68" s="460">
        <v>0</v>
      </c>
      <c r="V68" s="460">
        <v>0</v>
      </c>
      <c r="W68" s="460">
        <v>0</v>
      </c>
      <c r="X68" s="460">
        <v>0</v>
      </c>
      <c r="Y68" s="20"/>
    </row>
    <row r="69" spans="1:25" ht="16.5" customHeight="1" x14ac:dyDescent="0.2">
      <c r="A69" s="92" t="s">
        <v>95</v>
      </c>
      <c r="B69" s="93"/>
      <c r="C69" s="37"/>
      <c r="D69" s="37"/>
      <c r="E69" s="37"/>
      <c r="F69" s="37"/>
      <c r="G69" s="37"/>
      <c r="H69" s="37"/>
      <c r="I69" s="37"/>
      <c r="J69" s="37"/>
      <c r="K69" s="37"/>
      <c r="L69" s="37"/>
      <c r="M69" s="37"/>
      <c r="N69" s="37"/>
      <c r="O69" s="37"/>
      <c r="P69" s="37"/>
      <c r="Q69" s="37"/>
      <c r="R69" s="37"/>
      <c r="S69" s="37"/>
      <c r="T69" s="37"/>
      <c r="U69" s="37"/>
      <c r="V69" s="37"/>
      <c r="W69" s="37"/>
      <c r="X69" s="37"/>
      <c r="Y69" s="37"/>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7"/>
  <pageMargins left="0.39370078740157483" right="0.39370078740157483" top="0.59055118110236227" bottom="0.59055118110236227" header="0.31496062992125984" footer="0.31496062992125984"/>
  <pageSetup paperSize="9" scale="4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70"/>
  <sheetViews>
    <sheetView showGridLines="0" view="pageBreakPreview" zoomScale="90" zoomScaleNormal="90" zoomScaleSheetLayoutView="90" workbookViewId="0">
      <pane xSplit="2" ySplit="2" topLeftCell="E56" activePane="bottomRight" state="frozen"/>
      <selection pane="topRight"/>
      <selection pane="bottomLeft"/>
      <selection pane="bottomRight" activeCell="Z12" sqref="Z12:Z69"/>
    </sheetView>
  </sheetViews>
  <sheetFormatPr defaultColWidth="9" defaultRowHeight="10.5" customHeight="1" x14ac:dyDescent="0.2"/>
  <cols>
    <col min="1" max="1" width="8.08984375" style="312" customWidth="1"/>
    <col min="2" max="2" width="5.453125" style="95" bestFit="1" customWidth="1"/>
    <col min="3" max="3" width="9.26953125" style="96" customWidth="1"/>
    <col min="4" max="25" width="7.6328125" style="96" customWidth="1"/>
    <col min="26" max="16384" width="9" style="96"/>
  </cols>
  <sheetData>
    <row r="1" spans="1:25" s="90" customFormat="1" ht="13" x14ac:dyDescent="0.2">
      <c r="A1" s="305" t="s">
        <v>280</v>
      </c>
      <c r="B1" s="89"/>
      <c r="Y1" s="30" t="s">
        <v>330</v>
      </c>
    </row>
    <row r="2" spans="1:25" s="90" customFormat="1" ht="13" x14ac:dyDescent="0.2">
      <c r="A2" s="306"/>
      <c r="B2" s="300"/>
      <c r="C2" s="307" t="s">
        <v>2</v>
      </c>
      <c r="D2" s="122" t="s">
        <v>201</v>
      </c>
      <c r="E2" s="123" t="s">
        <v>130</v>
      </c>
      <c r="F2" s="123" t="s">
        <v>131</v>
      </c>
      <c r="G2" s="123" t="s">
        <v>132</v>
      </c>
      <c r="H2" s="123" t="s">
        <v>133</v>
      </c>
      <c r="I2" s="123" t="s">
        <v>134</v>
      </c>
      <c r="J2" s="123" t="s">
        <v>135</v>
      </c>
      <c r="K2" s="123" t="s">
        <v>136</v>
      </c>
      <c r="L2" s="123" t="s">
        <v>137</v>
      </c>
      <c r="M2" s="123" t="s">
        <v>138</v>
      </c>
      <c r="N2" s="123" t="s">
        <v>139</v>
      </c>
      <c r="O2" s="123" t="s">
        <v>140</v>
      </c>
      <c r="P2" s="123" t="s">
        <v>141</v>
      </c>
      <c r="Q2" s="123" t="s">
        <v>142</v>
      </c>
      <c r="R2" s="123" t="s">
        <v>143</v>
      </c>
      <c r="S2" s="123" t="s">
        <v>144</v>
      </c>
      <c r="T2" s="123" t="s">
        <v>145</v>
      </c>
      <c r="U2" s="123" t="s">
        <v>202</v>
      </c>
      <c r="V2" s="123" t="s">
        <v>203</v>
      </c>
      <c r="W2" s="123" t="s">
        <v>204</v>
      </c>
      <c r="X2" s="123" t="s">
        <v>205</v>
      </c>
      <c r="Y2" s="123" t="s">
        <v>113</v>
      </c>
    </row>
    <row r="3" spans="1:25" s="90" customFormat="1" ht="13" x14ac:dyDescent="0.2">
      <c r="A3" s="566" t="s">
        <v>199</v>
      </c>
      <c r="B3" s="382" t="s">
        <v>2</v>
      </c>
      <c r="C3" s="339">
        <v>32776</v>
      </c>
      <c r="D3" s="371">
        <v>3</v>
      </c>
      <c r="E3" s="371">
        <v>5</v>
      </c>
      <c r="F3" s="371">
        <v>5</v>
      </c>
      <c r="G3" s="371">
        <v>8</v>
      </c>
      <c r="H3" s="371">
        <v>12</v>
      </c>
      <c r="I3" s="371">
        <v>12</v>
      </c>
      <c r="J3" s="371">
        <v>57</v>
      </c>
      <c r="K3" s="371">
        <v>126</v>
      </c>
      <c r="L3" s="371">
        <v>331</v>
      </c>
      <c r="M3" s="339">
        <v>671</v>
      </c>
      <c r="N3" s="339">
        <v>888</v>
      </c>
      <c r="O3" s="371">
        <v>1087</v>
      </c>
      <c r="P3" s="371">
        <v>1503</v>
      </c>
      <c r="Q3" s="371">
        <v>2418</v>
      </c>
      <c r="R3" s="371">
        <v>3313</v>
      </c>
      <c r="S3" s="371">
        <v>4300</v>
      </c>
      <c r="T3" s="371">
        <v>5842</v>
      </c>
      <c r="U3" s="371">
        <v>6343</v>
      </c>
      <c r="V3" s="371">
        <v>4250</v>
      </c>
      <c r="W3" s="371">
        <v>1417</v>
      </c>
      <c r="X3" s="371">
        <v>184</v>
      </c>
      <c r="Y3" s="371">
        <v>1</v>
      </c>
    </row>
    <row r="4" spans="1:25" s="90" customFormat="1" ht="13" x14ac:dyDescent="0.2">
      <c r="A4" s="567"/>
      <c r="B4" s="383" t="s">
        <v>45</v>
      </c>
      <c r="C4" s="341">
        <v>17957</v>
      </c>
      <c r="D4" s="384">
        <v>1</v>
      </c>
      <c r="E4" s="341">
        <v>2</v>
      </c>
      <c r="F4" s="341" t="s">
        <v>9</v>
      </c>
      <c r="G4" s="341">
        <v>6</v>
      </c>
      <c r="H4" s="341">
        <v>5</v>
      </c>
      <c r="I4" s="341">
        <v>9</v>
      </c>
      <c r="J4" s="341">
        <v>44</v>
      </c>
      <c r="K4" s="341">
        <v>92</v>
      </c>
      <c r="L4" s="341">
        <v>246</v>
      </c>
      <c r="M4" s="341">
        <v>507</v>
      </c>
      <c r="N4" s="341">
        <v>671</v>
      </c>
      <c r="O4" s="341">
        <v>831</v>
      </c>
      <c r="P4" s="341">
        <v>1178</v>
      </c>
      <c r="Q4" s="341">
        <v>1809</v>
      </c>
      <c r="R4" s="341">
        <v>2336</v>
      </c>
      <c r="S4" s="341">
        <v>2624</v>
      </c>
      <c r="T4" s="341">
        <v>3134</v>
      </c>
      <c r="U4" s="341">
        <v>2761</v>
      </c>
      <c r="V4" s="341">
        <v>1397</v>
      </c>
      <c r="W4" s="341">
        <v>283</v>
      </c>
      <c r="X4" s="341">
        <v>20</v>
      </c>
      <c r="Y4" s="341">
        <v>1</v>
      </c>
    </row>
    <row r="5" spans="1:25" s="90" customFormat="1" ht="13" x14ac:dyDescent="0.2">
      <c r="A5" s="568"/>
      <c r="B5" s="385" t="s">
        <v>46</v>
      </c>
      <c r="C5" s="352">
        <v>14819</v>
      </c>
      <c r="D5" s="386">
        <v>2</v>
      </c>
      <c r="E5" s="352">
        <v>3</v>
      </c>
      <c r="F5" s="352">
        <v>5</v>
      </c>
      <c r="G5" s="352">
        <v>2</v>
      </c>
      <c r="H5" s="352">
        <v>7</v>
      </c>
      <c r="I5" s="352">
        <v>3</v>
      </c>
      <c r="J5" s="352">
        <v>13</v>
      </c>
      <c r="K5" s="352">
        <v>34</v>
      </c>
      <c r="L5" s="352">
        <v>85</v>
      </c>
      <c r="M5" s="352">
        <v>164</v>
      </c>
      <c r="N5" s="352">
        <v>217</v>
      </c>
      <c r="O5" s="352">
        <v>256</v>
      </c>
      <c r="P5" s="352">
        <v>325</v>
      </c>
      <c r="Q5" s="352">
        <v>609</v>
      </c>
      <c r="R5" s="352">
        <v>977</v>
      </c>
      <c r="S5" s="352">
        <v>1676</v>
      </c>
      <c r="T5" s="352">
        <v>2708</v>
      </c>
      <c r="U5" s="352">
        <v>3582</v>
      </c>
      <c r="V5" s="352">
        <v>2853</v>
      </c>
      <c r="W5" s="352">
        <v>1134</v>
      </c>
      <c r="X5" s="352">
        <v>164</v>
      </c>
      <c r="Y5" s="352" t="s">
        <v>9</v>
      </c>
    </row>
    <row r="6" spans="1:25" s="90" customFormat="1" ht="13" x14ac:dyDescent="0.2">
      <c r="A6" s="569" t="s">
        <v>7</v>
      </c>
      <c r="B6" s="402" t="s">
        <v>2</v>
      </c>
      <c r="C6" s="391">
        <v>1484</v>
      </c>
      <c r="D6" s="403" t="s">
        <v>9</v>
      </c>
      <c r="E6" s="391">
        <v>1</v>
      </c>
      <c r="F6" s="391">
        <v>1</v>
      </c>
      <c r="G6" s="391" t="s">
        <v>9</v>
      </c>
      <c r="H6" s="391">
        <v>3</v>
      </c>
      <c r="I6" s="391">
        <v>1</v>
      </c>
      <c r="J6" s="391">
        <v>1</v>
      </c>
      <c r="K6" s="391">
        <v>6</v>
      </c>
      <c r="L6" s="391">
        <v>20</v>
      </c>
      <c r="M6" s="391">
        <v>20</v>
      </c>
      <c r="N6" s="391">
        <v>44</v>
      </c>
      <c r="O6" s="391">
        <v>66</v>
      </c>
      <c r="P6" s="391">
        <v>75</v>
      </c>
      <c r="Q6" s="391">
        <v>99</v>
      </c>
      <c r="R6" s="391">
        <v>148</v>
      </c>
      <c r="S6" s="391">
        <v>163</v>
      </c>
      <c r="T6" s="391">
        <v>289</v>
      </c>
      <c r="U6" s="391">
        <v>276</v>
      </c>
      <c r="V6" s="391">
        <v>193</v>
      </c>
      <c r="W6" s="391">
        <v>65</v>
      </c>
      <c r="X6" s="391">
        <v>13</v>
      </c>
      <c r="Y6" s="391" t="s">
        <v>9</v>
      </c>
    </row>
    <row r="7" spans="1:25" s="90" customFormat="1" ht="13" x14ac:dyDescent="0.2">
      <c r="A7" s="570"/>
      <c r="B7" s="404" t="s">
        <v>45</v>
      </c>
      <c r="C7" s="393">
        <v>816</v>
      </c>
      <c r="D7" s="405" t="s">
        <v>9</v>
      </c>
      <c r="E7" s="393" t="s">
        <v>9</v>
      </c>
      <c r="F7" s="393" t="s">
        <v>9</v>
      </c>
      <c r="G7" s="393" t="s">
        <v>9</v>
      </c>
      <c r="H7" s="393">
        <v>2</v>
      </c>
      <c r="I7" s="393">
        <v>1</v>
      </c>
      <c r="J7" s="393">
        <v>1</v>
      </c>
      <c r="K7" s="393">
        <v>6</v>
      </c>
      <c r="L7" s="393">
        <v>14</v>
      </c>
      <c r="M7" s="393">
        <v>17</v>
      </c>
      <c r="N7" s="393">
        <v>33</v>
      </c>
      <c r="O7" s="393">
        <v>48</v>
      </c>
      <c r="P7" s="393">
        <v>57</v>
      </c>
      <c r="Q7" s="393">
        <v>79</v>
      </c>
      <c r="R7" s="393">
        <v>97</v>
      </c>
      <c r="S7" s="393">
        <v>92</v>
      </c>
      <c r="T7" s="393">
        <v>157</v>
      </c>
      <c r="U7" s="393">
        <v>130</v>
      </c>
      <c r="V7" s="393">
        <v>68</v>
      </c>
      <c r="W7" s="393">
        <v>11</v>
      </c>
      <c r="X7" s="393">
        <v>3</v>
      </c>
      <c r="Y7" s="393" t="s">
        <v>9</v>
      </c>
    </row>
    <row r="8" spans="1:25" s="90" customFormat="1" ht="13" x14ac:dyDescent="0.2">
      <c r="A8" s="571"/>
      <c r="B8" s="406" t="s">
        <v>46</v>
      </c>
      <c r="C8" s="395">
        <v>668</v>
      </c>
      <c r="D8" s="407" t="s">
        <v>9</v>
      </c>
      <c r="E8" s="395">
        <v>1</v>
      </c>
      <c r="F8" s="395">
        <v>1</v>
      </c>
      <c r="G8" s="395" t="s">
        <v>9</v>
      </c>
      <c r="H8" s="395">
        <v>1</v>
      </c>
      <c r="I8" s="395" t="s">
        <v>9</v>
      </c>
      <c r="J8" s="395" t="s">
        <v>9</v>
      </c>
      <c r="K8" s="395" t="s">
        <v>9</v>
      </c>
      <c r="L8" s="395">
        <v>6</v>
      </c>
      <c r="M8" s="395">
        <v>3</v>
      </c>
      <c r="N8" s="395">
        <v>11</v>
      </c>
      <c r="O8" s="395">
        <v>18</v>
      </c>
      <c r="P8" s="395">
        <v>18</v>
      </c>
      <c r="Q8" s="395">
        <v>20</v>
      </c>
      <c r="R8" s="395">
        <v>51</v>
      </c>
      <c r="S8" s="395">
        <v>71</v>
      </c>
      <c r="T8" s="395">
        <v>132</v>
      </c>
      <c r="U8" s="395">
        <v>146</v>
      </c>
      <c r="V8" s="395">
        <v>125</v>
      </c>
      <c r="W8" s="395">
        <v>54</v>
      </c>
      <c r="X8" s="395">
        <v>10</v>
      </c>
      <c r="Y8" s="395" t="s">
        <v>9</v>
      </c>
    </row>
    <row r="9" spans="1:25" s="90" customFormat="1" ht="13.5" customHeight="1" x14ac:dyDescent="0.2">
      <c r="A9" s="535" t="s">
        <v>150</v>
      </c>
      <c r="B9" s="205" t="s">
        <v>2</v>
      </c>
      <c r="C9" s="28">
        <v>96</v>
      </c>
      <c r="D9" s="28" t="str">
        <f t="shared" ref="D9:Y9" si="0">IF(SUM(D10:D11)=0,"-",SUM(D10:D11))</f>
        <v>-</v>
      </c>
      <c r="E9" s="28" t="str">
        <f t="shared" si="0"/>
        <v>-</v>
      </c>
      <c r="F9" s="28" t="str">
        <f t="shared" si="0"/>
        <v>-</v>
      </c>
      <c r="G9" s="28" t="str">
        <f t="shared" si="0"/>
        <v>-</v>
      </c>
      <c r="H9" s="28" t="str">
        <f t="shared" si="0"/>
        <v>-</v>
      </c>
      <c r="I9" s="28" t="str">
        <f t="shared" si="0"/>
        <v>-</v>
      </c>
      <c r="J9" s="28" t="str">
        <f t="shared" si="0"/>
        <v>-</v>
      </c>
      <c r="K9" s="28" t="str">
        <f t="shared" si="0"/>
        <v>-</v>
      </c>
      <c r="L9" s="28">
        <f t="shared" si="0"/>
        <v>1</v>
      </c>
      <c r="M9" s="28" t="str">
        <f t="shared" si="0"/>
        <v>-</v>
      </c>
      <c r="N9" s="28">
        <f t="shared" si="0"/>
        <v>4</v>
      </c>
      <c r="O9" s="28">
        <f t="shared" si="0"/>
        <v>3</v>
      </c>
      <c r="P9" s="28">
        <f t="shared" si="0"/>
        <v>1</v>
      </c>
      <c r="Q9" s="28">
        <f t="shared" si="0"/>
        <v>7</v>
      </c>
      <c r="R9" s="28">
        <f t="shared" si="0"/>
        <v>7</v>
      </c>
      <c r="S9" s="28">
        <f t="shared" si="0"/>
        <v>10</v>
      </c>
      <c r="T9" s="28">
        <f t="shared" si="0"/>
        <v>18</v>
      </c>
      <c r="U9" s="28">
        <f t="shared" si="0"/>
        <v>18</v>
      </c>
      <c r="V9" s="28">
        <f>IF(SUM(V10:V11)=0,"-",SUM(V10:V11))</f>
        <v>19</v>
      </c>
      <c r="W9" s="28">
        <f t="shared" si="0"/>
        <v>6</v>
      </c>
      <c r="X9" s="28">
        <f t="shared" si="0"/>
        <v>2</v>
      </c>
      <c r="Y9" s="28" t="str">
        <f t="shared" si="0"/>
        <v>-</v>
      </c>
    </row>
    <row r="10" spans="1:25" s="90" customFormat="1" ht="13" x14ac:dyDescent="0.2">
      <c r="A10" s="536"/>
      <c r="B10" s="281" t="s">
        <v>45</v>
      </c>
      <c r="C10" s="267">
        <v>48</v>
      </c>
      <c r="D10" s="271" t="str">
        <f t="shared" ref="D10:Y11" si="1">IF(SUM(D13,D16,D19,D22,D25,D28,D31,D34,D37,D40,D43,D46,D49,D52,D55,D58,D61,D64,D67)=0,"-",SUM(D13,D16,D19,D22,D25,D28,D31,D34,D37,D40,D43,D46,D49,D52,D55,D58,D61,D64,D67))</f>
        <v>-</v>
      </c>
      <c r="E10" s="267" t="str">
        <f t="shared" si="1"/>
        <v>-</v>
      </c>
      <c r="F10" s="267" t="str">
        <f t="shared" si="1"/>
        <v>-</v>
      </c>
      <c r="G10" s="267" t="str">
        <f t="shared" si="1"/>
        <v>-</v>
      </c>
      <c r="H10" s="267" t="str">
        <f t="shared" si="1"/>
        <v>-</v>
      </c>
      <c r="I10" s="267" t="str">
        <f t="shared" si="1"/>
        <v>-</v>
      </c>
      <c r="J10" s="267" t="str">
        <f t="shared" si="1"/>
        <v>-</v>
      </c>
      <c r="K10" s="267" t="str">
        <f t="shared" si="1"/>
        <v>-</v>
      </c>
      <c r="L10" s="267">
        <f t="shared" si="1"/>
        <v>1</v>
      </c>
      <c r="M10" s="267" t="str">
        <f t="shared" si="1"/>
        <v>-</v>
      </c>
      <c r="N10" s="267">
        <f t="shared" si="1"/>
        <v>3</v>
      </c>
      <c r="O10" s="267">
        <f t="shared" si="1"/>
        <v>3</v>
      </c>
      <c r="P10" s="267">
        <f t="shared" si="1"/>
        <v>1</v>
      </c>
      <c r="Q10" s="267">
        <f t="shared" si="1"/>
        <v>5</v>
      </c>
      <c r="R10" s="267">
        <f t="shared" si="1"/>
        <v>4</v>
      </c>
      <c r="S10" s="267">
        <f t="shared" si="1"/>
        <v>6</v>
      </c>
      <c r="T10" s="267">
        <f t="shared" si="1"/>
        <v>9</v>
      </c>
      <c r="U10" s="267">
        <f t="shared" si="1"/>
        <v>7</v>
      </c>
      <c r="V10" s="267">
        <f t="shared" si="1"/>
        <v>7</v>
      </c>
      <c r="W10" s="267">
        <f t="shared" si="1"/>
        <v>1</v>
      </c>
      <c r="X10" s="267">
        <f t="shared" si="1"/>
        <v>1</v>
      </c>
      <c r="Y10" s="267" t="str">
        <f t="shared" si="1"/>
        <v>-</v>
      </c>
    </row>
    <row r="11" spans="1:25" s="90" customFormat="1" ht="13" x14ac:dyDescent="0.2">
      <c r="A11" s="537"/>
      <c r="B11" s="282" t="s">
        <v>46</v>
      </c>
      <c r="C11" s="269">
        <v>48</v>
      </c>
      <c r="D11" s="273" t="str">
        <f t="shared" si="1"/>
        <v>-</v>
      </c>
      <c r="E11" s="269" t="str">
        <f t="shared" si="1"/>
        <v>-</v>
      </c>
      <c r="F11" s="269" t="str">
        <f t="shared" si="1"/>
        <v>-</v>
      </c>
      <c r="G11" s="269" t="str">
        <f t="shared" si="1"/>
        <v>-</v>
      </c>
      <c r="H11" s="269" t="str">
        <f t="shared" si="1"/>
        <v>-</v>
      </c>
      <c r="I11" s="269" t="str">
        <f t="shared" si="1"/>
        <v>-</v>
      </c>
      <c r="J11" s="269" t="str">
        <f t="shared" si="1"/>
        <v>-</v>
      </c>
      <c r="K11" s="269" t="str">
        <f t="shared" si="1"/>
        <v>-</v>
      </c>
      <c r="L11" s="269" t="str">
        <f t="shared" si="1"/>
        <v>-</v>
      </c>
      <c r="M11" s="269" t="str">
        <f t="shared" si="1"/>
        <v>-</v>
      </c>
      <c r="N11" s="269">
        <f t="shared" si="1"/>
        <v>1</v>
      </c>
      <c r="O11" s="269" t="str">
        <f t="shared" si="1"/>
        <v>-</v>
      </c>
      <c r="P11" s="269" t="str">
        <f t="shared" si="1"/>
        <v>-</v>
      </c>
      <c r="Q11" s="269">
        <f t="shared" si="1"/>
        <v>2</v>
      </c>
      <c r="R11" s="269">
        <f t="shared" si="1"/>
        <v>3</v>
      </c>
      <c r="S11" s="269">
        <f t="shared" si="1"/>
        <v>4</v>
      </c>
      <c r="T11" s="269">
        <f t="shared" si="1"/>
        <v>9</v>
      </c>
      <c r="U11" s="269">
        <f t="shared" si="1"/>
        <v>11</v>
      </c>
      <c r="V11" s="269">
        <f t="shared" si="1"/>
        <v>12</v>
      </c>
      <c r="W11" s="269">
        <f t="shared" si="1"/>
        <v>5</v>
      </c>
      <c r="X11" s="269">
        <f t="shared" si="1"/>
        <v>1</v>
      </c>
      <c r="Y11" s="269" t="str">
        <f t="shared" si="1"/>
        <v>-</v>
      </c>
    </row>
    <row r="12" spans="1:25" s="90" customFormat="1" ht="13" x14ac:dyDescent="0.2">
      <c r="A12" s="559" t="s">
        <v>76</v>
      </c>
      <c r="B12" s="308" t="s">
        <v>2</v>
      </c>
      <c r="C12" s="22">
        <v>40</v>
      </c>
      <c r="D12" s="54">
        <v>0</v>
      </c>
      <c r="E12" s="477">
        <v>0</v>
      </c>
      <c r="F12" s="477">
        <v>0</v>
      </c>
      <c r="G12" s="477">
        <v>0</v>
      </c>
      <c r="H12" s="477">
        <v>0</v>
      </c>
      <c r="I12" s="477">
        <v>0</v>
      </c>
      <c r="J12" s="477">
        <v>0</v>
      </c>
      <c r="K12" s="477">
        <v>0</v>
      </c>
      <c r="L12" s="477">
        <v>0</v>
      </c>
      <c r="M12" s="477">
        <v>0</v>
      </c>
      <c r="N12" s="477">
        <v>1</v>
      </c>
      <c r="O12" s="477">
        <v>1</v>
      </c>
      <c r="P12" s="477">
        <v>0</v>
      </c>
      <c r="Q12" s="477">
        <v>3</v>
      </c>
      <c r="R12" s="477">
        <v>3</v>
      </c>
      <c r="S12" s="477">
        <v>5</v>
      </c>
      <c r="T12" s="477">
        <v>9</v>
      </c>
      <c r="U12" s="477">
        <v>4</v>
      </c>
      <c r="V12" s="477">
        <v>10</v>
      </c>
      <c r="W12" s="477">
        <v>2</v>
      </c>
      <c r="X12" s="477">
        <v>2</v>
      </c>
      <c r="Y12" s="477"/>
    </row>
    <row r="13" spans="1:25" s="90" customFormat="1" ht="13" x14ac:dyDescent="0.2">
      <c r="A13" s="560"/>
      <c r="B13" s="309" t="s">
        <v>45</v>
      </c>
      <c r="C13" s="19">
        <v>22</v>
      </c>
      <c r="D13" s="55">
        <v>0</v>
      </c>
      <c r="E13" s="459">
        <v>0</v>
      </c>
      <c r="F13" s="459">
        <v>0</v>
      </c>
      <c r="G13" s="459">
        <v>0</v>
      </c>
      <c r="H13" s="459">
        <v>0</v>
      </c>
      <c r="I13" s="459">
        <v>0</v>
      </c>
      <c r="J13" s="459">
        <v>0</v>
      </c>
      <c r="K13" s="459">
        <v>0</v>
      </c>
      <c r="L13" s="459">
        <v>0</v>
      </c>
      <c r="M13" s="459">
        <v>0</v>
      </c>
      <c r="N13" s="459">
        <v>1</v>
      </c>
      <c r="O13" s="459">
        <v>1</v>
      </c>
      <c r="P13" s="459">
        <v>0</v>
      </c>
      <c r="Q13" s="459">
        <v>2</v>
      </c>
      <c r="R13" s="459">
        <v>2</v>
      </c>
      <c r="S13" s="459">
        <v>3</v>
      </c>
      <c r="T13" s="459">
        <v>4</v>
      </c>
      <c r="U13" s="459">
        <v>2</v>
      </c>
      <c r="V13" s="459">
        <v>5</v>
      </c>
      <c r="W13" s="459">
        <v>1</v>
      </c>
      <c r="X13" s="459">
        <v>1</v>
      </c>
      <c r="Y13" s="459"/>
    </row>
    <row r="14" spans="1:25" s="90" customFormat="1" ht="13" x14ac:dyDescent="0.2">
      <c r="A14" s="561"/>
      <c r="B14" s="310" t="s">
        <v>46</v>
      </c>
      <c r="C14" s="20">
        <v>18</v>
      </c>
      <c r="D14" s="56">
        <v>0</v>
      </c>
      <c r="E14" s="460">
        <v>0</v>
      </c>
      <c r="F14" s="460">
        <v>0</v>
      </c>
      <c r="G14" s="460">
        <v>0</v>
      </c>
      <c r="H14" s="460">
        <v>0</v>
      </c>
      <c r="I14" s="460">
        <v>0</v>
      </c>
      <c r="J14" s="460">
        <v>0</v>
      </c>
      <c r="K14" s="460">
        <v>0</v>
      </c>
      <c r="L14" s="460">
        <v>0</v>
      </c>
      <c r="M14" s="460">
        <v>0</v>
      </c>
      <c r="N14" s="460">
        <v>0</v>
      </c>
      <c r="O14" s="460">
        <v>0</v>
      </c>
      <c r="P14" s="460">
        <v>0</v>
      </c>
      <c r="Q14" s="460">
        <v>1</v>
      </c>
      <c r="R14" s="460">
        <v>1</v>
      </c>
      <c r="S14" s="460">
        <v>2</v>
      </c>
      <c r="T14" s="460">
        <v>5</v>
      </c>
      <c r="U14" s="460">
        <v>2</v>
      </c>
      <c r="V14" s="460">
        <v>5</v>
      </c>
      <c r="W14" s="460">
        <v>1</v>
      </c>
      <c r="X14" s="460">
        <v>1</v>
      </c>
      <c r="Y14" s="460"/>
    </row>
    <row r="15" spans="1:25" s="90" customFormat="1" ht="13" x14ac:dyDescent="0.2">
      <c r="A15" s="559" t="s">
        <v>77</v>
      </c>
      <c r="B15" s="308" t="s">
        <v>2</v>
      </c>
      <c r="C15" s="22">
        <v>10</v>
      </c>
      <c r="D15" s="54">
        <v>0</v>
      </c>
      <c r="E15" s="477">
        <v>0</v>
      </c>
      <c r="F15" s="477">
        <v>0</v>
      </c>
      <c r="G15" s="477">
        <v>0</v>
      </c>
      <c r="H15" s="477">
        <v>0</v>
      </c>
      <c r="I15" s="477">
        <v>0</v>
      </c>
      <c r="J15" s="477">
        <v>0</v>
      </c>
      <c r="K15" s="477">
        <v>0</v>
      </c>
      <c r="L15" s="477">
        <v>0</v>
      </c>
      <c r="M15" s="477">
        <v>0</v>
      </c>
      <c r="N15" s="477">
        <v>0</v>
      </c>
      <c r="O15" s="477">
        <v>0</v>
      </c>
      <c r="P15" s="477">
        <v>1</v>
      </c>
      <c r="Q15" s="477">
        <v>1</v>
      </c>
      <c r="R15" s="477">
        <v>1</v>
      </c>
      <c r="S15" s="477">
        <v>1</v>
      </c>
      <c r="T15" s="477">
        <v>0</v>
      </c>
      <c r="U15" s="477">
        <v>2</v>
      </c>
      <c r="V15" s="477">
        <v>2</v>
      </c>
      <c r="W15" s="477">
        <v>2</v>
      </c>
      <c r="X15" s="477">
        <v>0</v>
      </c>
      <c r="Y15" s="477"/>
    </row>
    <row r="16" spans="1:25" s="90" customFormat="1" ht="13" x14ac:dyDescent="0.2">
      <c r="A16" s="560"/>
      <c r="B16" s="309" t="s">
        <v>45</v>
      </c>
      <c r="C16" s="19">
        <v>4</v>
      </c>
      <c r="D16" s="55">
        <v>0</v>
      </c>
      <c r="E16" s="459">
        <v>0</v>
      </c>
      <c r="F16" s="459">
        <v>0</v>
      </c>
      <c r="G16" s="459">
        <v>0</v>
      </c>
      <c r="H16" s="459">
        <v>0</v>
      </c>
      <c r="I16" s="459">
        <v>0</v>
      </c>
      <c r="J16" s="459">
        <v>0</v>
      </c>
      <c r="K16" s="459">
        <v>0</v>
      </c>
      <c r="L16" s="459">
        <v>0</v>
      </c>
      <c r="M16" s="459">
        <v>0</v>
      </c>
      <c r="N16" s="459">
        <v>0</v>
      </c>
      <c r="O16" s="459">
        <v>0</v>
      </c>
      <c r="P16" s="459">
        <v>1</v>
      </c>
      <c r="Q16" s="459">
        <v>1</v>
      </c>
      <c r="R16" s="459">
        <v>1</v>
      </c>
      <c r="S16" s="459">
        <v>0</v>
      </c>
      <c r="T16" s="459">
        <v>0</v>
      </c>
      <c r="U16" s="459">
        <v>1</v>
      </c>
      <c r="V16" s="459">
        <v>0</v>
      </c>
      <c r="W16" s="459">
        <v>0</v>
      </c>
      <c r="X16" s="459">
        <v>0</v>
      </c>
      <c r="Y16" s="459"/>
    </row>
    <row r="17" spans="1:25" s="90" customFormat="1" ht="13" x14ac:dyDescent="0.2">
      <c r="A17" s="561"/>
      <c r="B17" s="310" t="s">
        <v>46</v>
      </c>
      <c r="C17" s="20">
        <v>6</v>
      </c>
      <c r="D17" s="56">
        <v>0</v>
      </c>
      <c r="E17" s="460">
        <v>0</v>
      </c>
      <c r="F17" s="460">
        <v>0</v>
      </c>
      <c r="G17" s="460">
        <v>0</v>
      </c>
      <c r="H17" s="460">
        <v>0</v>
      </c>
      <c r="I17" s="460">
        <v>0</v>
      </c>
      <c r="J17" s="460">
        <v>0</v>
      </c>
      <c r="K17" s="460">
        <v>0</v>
      </c>
      <c r="L17" s="460">
        <v>0</v>
      </c>
      <c r="M17" s="460">
        <v>0</v>
      </c>
      <c r="N17" s="460">
        <v>0</v>
      </c>
      <c r="O17" s="460">
        <v>0</v>
      </c>
      <c r="P17" s="460">
        <v>0</v>
      </c>
      <c r="Q17" s="460">
        <v>0</v>
      </c>
      <c r="R17" s="460">
        <v>0</v>
      </c>
      <c r="S17" s="460">
        <v>1</v>
      </c>
      <c r="T17" s="460">
        <v>0</v>
      </c>
      <c r="U17" s="460">
        <v>1</v>
      </c>
      <c r="V17" s="460">
        <v>2</v>
      </c>
      <c r="W17" s="460">
        <v>2</v>
      </c>
      <c r="X17" s="460">
        <v>0</v>
      </c>
      <c r="Y17" s="460"/>
    </row>
    <row r="18" spans="1:25" s="90" customFormat="1" ht="13" x14ac:dyDescent="0.2">
      <c r="A18" s="559" t="s">
        <v>78</v>
      </c>
      <c r="B18" s="308" t="s">
        <v>2</v>
      </c>
      <c r="C18" s="22" t="s">
        <v>9</v>
      </c>
      <c r="D18" s="54">
        <v>0</v>
      </c>
      <c r="E18" s="477">
        <v>0</v>
      </c>
      <c r="F18" s="477">
        <v>0</v>
      </c>
      <c r="G18" s="477">
        <v>0</v>
      </c>
      <c r="H18" s="477">
        <v>0</v>
      </c>
      <c r="I18" s="477">
        <v>0</v>
      </c>
      <c r="J18" s="477">
        <v>0</v>
      </c>
      <c r="K18" s="477">
        <v>0</v>
      </c>
      <c r="L18" s="477">
        <v>0</v>
      </c>
      <c r="M18" s="477">
        <v>0</v>
      </c>
      <c r="N18" s="477">
        <v>0</v>
      </c>
      <c r="O18" s="477">
        <v>0</v>
      </c>
      <c r="P18" s="477">
        <v>0</v>
      </c>
      <c r="Q18" s="477">
        <v>0</v>
      </c>
      <c r="R18" s="477">
        <v>0</v>
      </c>
      <c r="S18" s="477">
        <v>0</v>
      </c>
      <c r="T18" s="477">
        <v>0</v>
      </c>
      <c r="U18" s="477">
        <v>0</v>
      </c>
      <c r="V18" s="477">
        <v>0</v>
      </c>
      <c r="W18" s="477">
        <v>0</v>
      </c>
      <c r="X18" s="477">
        <v>0</v>
      </c>
      <c r="Y18" s="477"/>
    </row>
    <row r="19" spans="1:25" s="90" customFormat="1" ht="13" x14ac:dyDescent="0.2">
      <c r="A19" s="560"/>
      <c r="B19" s="309" t="s">
        <v>45</v>
      </c>
      <c r="C19" s="19" t="s">
        <v>9</v>
      </c>
      <c r="D19" s="55">
        <v>0</v>
      </c>
      <c r="E19" s="459">
        <v>0</v>
      </c>
      <c r="F19" s="459">
        <v>0</v>
      </c>
      <c r="G19" s="459">
        <v>0</v>
      </c>
      <c r="H19" s="459">
        <v>0</v>
      </c>
      <c r="I19" s="459">
        <v>0</v>
      </c>
      <c r="J19" s="459">
        <v>0</v>
      </c>
      <c r="K19" s="459">
        <v>0</v>
      </c>
      <c r="L19" s="459">
        <v>0</v>
      </c>
      <c r="M19" s="459">
        <v>0</v>
      </c>
      <c r="N19" s="459">
        <v>0</v>
      </c>
      <c r="O19" s="459">
        <v>0</v>
      </c>
      <c r="P19" s="459">
        <v>0</v>
      </c>
      <c r="Q19" s="459">
        <v>0</v>
      </c>
      <c r="R19" s="459">
        <v>0</v>
      </c>
      <c r="S19" s="459">
        <v>0</v>
      </c>
      <c r="T19" s="459">
        <v>0</v>
      </c>
      <c r="U19" s="459">
        <v>0</v>
      </c>
      <c r="V19" s="459">
        <v>0</v>
      </c>
      <c r="W19" s="459">
        <v>0</v>
      </c>
      <c r="X19" s="459">
        <v>0</v>
      </c>
      <c r="Y19" s="459"/>
    </row>
    <row r="20" spans="1:25" s="90" customFormat="1" ht="13" x14ac:dyDescent="0.2">
      <c r="A20" s="561"/>
      <c r="B20" s="310" t="s">
        <v>46</v>
      </c>
      <c r="C20" s="20" t="s">
        <v>9</v>
      </c>
      <c r="D20" s="56">
        <v>0</v>
      </c>
      <c r="E20" s="460">
        <v>0</v>
      </c>
      <c r="F20" s="460">
        <v>0</v>
      </c>
      <c r="G20" s="460">
        <v>0</v>
      </c>
      <c r="H20" s="460">
        <v>0</v>
      </c>
      <c r="I20" s="460">
        <v>0</v>
      </c>
      <c r="J20" s="460">
        <v>0</v>
      </c>
      <c r="K20" s="460">
        <v>0</v>
      </c>
      <c r="L20" s="460">
        <v>0</v>
      </c>
      <c r="M20" s="460">
        <v>0</v>
      </c>
      <c r="N20" s="460">
        <v>0</v>
      </c>
      <c r="O20" s="460">
        <v>0</v>
      </c>
      <c r="P20" s="460">
        <v>0</v>
      </c>
      <c r="Q20" s="460">
        <v>0</v>
      </c>
      <c r="R20" s="460">
        <v>0</v>
      </c>
      <c r="S20" s="460">
        <v>0</v>
      </c>
      <c r="T20" s="460">
        <v>0</v>
      </c>
      <c r="U20" s="460">
        <v>0</v>
      </c>
      <c r="V20" s="460">
        <v>0</v>
      </c>
      <c r="W20" s="460">
        <v>0</v>
      </c>
      <c r="X20" s="460">
        <v>0</v>
      </c>
      <c r="Y20" s="460"/>
    </row>
    <row r="21" spans="1:25" s="90" customFormat="1" ht="13" x14ac:dyDescent="0.2">
      <c r="A21" s="559" t="s">
        <v>79</v>
      </c>
      <c r="B21" s="308" t="s">
        <v>2</v>
      </c>
      <c r="C21" s="22">
        <v>1</v>
      </c>
      <c r="D21" s="54">
        <v>0</v>
      </c>
      <c r="E21" s="477">
        <v>0</v>
      </c>
      <c r="F21" s="477">
        <v>0</v>
      </c>
      <c r="G21" s="477">
        <v>0</v>
      </c>
      <c r="H21" s="477">
        <v>0</v>
      </c>
      <c r="I21" s="477">
        <v>0</v>
      </c>
      <c r="J21" s="477">
        <v>0</v>
      </c>
      <c r="K21" s="477">
        <v>0</v>
      </c>
      <c r="L21" s="477">
        <v>0</v>
      </c>
      <c r="M21" s="477">
        <v>0</v>
      </c>
      <c r="N21" s="477">
        <v>0</v>
      </c>
      <c r="O21" s="477">
        <v>0</v>
      </c>
      <c r="P21" s="477">
        <v>0</v>
      </c>
      <c r="Q21" s="477">
        <v>0</v>
      </c>
      <c r="R21" s="477">
        <v>0</v>
      </c>
      <c r="S21" s="477">
        <v>0</v>
      </c>
      <c r="T21" s="477">
        <v>0</v>
      </c>
      <c r="U21" s="477">
        <v>1</v>
      </c>
      <c r="V21" s="477">
        <v>0</v>
      </c>
      <c r="W21" s="477">
        <v>0</v>
      </c>
      <c r="X21" s="477">
        <v>0</v>
      </c>
      <c r="Y21" s="477"/>
    </row>
    <row r="22" spans="1:25" s="90" customFormat="1" ht="13" x14ac:dyDescent="0.2">
      <c r="A22" s="560"/>
      <c r="B22" s="309" t="s">
        <v>45</v>
      </c>
      <c r="C22" s="19">
        <v>1</v>
      </c>
      <c r="D22" s="55">
        <v>0</v>
      </c>
      <c r="E22" s="459">
        <v>0</v>
      </c>
      <c r="F22" s="459">
        <v>0</v>
      </c>
      <c r="G22" s="459">
        <v>0</v>
      </c>
      <c r="H22" s="459">
        <v>0</v>
      </c>
      <c r="I22" s="459">
        <v>0</v>
      </c>
      <c r="J22" s="459">
        <v>0</v>
      </c>
      <c r="K22" s="459">
        <v>0</v>
      </c>
      <c r="L22" s="459">
        <v>0</v>
      </c>
      <c r="M22" s="459">
        <v>0</v>
      </c>
      <c r="N22" s="459">
        <v>0</v>
      </c>
      <c r="O22" s="459">
        <v>0</v>
      </c>
      <c r="P22" s="459">
        <v>0</v>
      </c>
      <c r="Q22" s="459">
        <v>0</v>
      </c>
      <c r="R22" s="459">
        <v>0</v>
      </c>
      <c r="S22" s="459">
        <v>0</v>
      </c>
      <c r="T22" s="459">
        <v>0</v>
      </c>
      <c r="U22" s="459">
        <v>1</v>
      </c>
      <c r="V22" s="459">
        <v>0</v>
      </c>
      <c r="W22" s="459">
        <v>0</v>
      </c>
      <c r="X22" s="459">
        <v>0</v>
      </c>
      <c r="Y22" s="459"/>
    </row>
    <row r="23" spans="1:25" s="90" customFormat="1" ht="13" x14ac:dyDescent="0.2">
      <c r="A23" s="561"/>
      <c r="B23" s="310" t="s">
        <v>46</v>
      </c>
      <c r="C23" s="20" t="s">
        <v>9</v>
      </c>
      <c r="D23" s="56">
        <v>0</v>
      </c>
      <c r="E23" s="460">
        <v>0</v>
      </c>
      <c r="F23" s="460">
        <v>0</v>
      </c>
      <c r="G23" s="460">
        <v>0</v>
      </c>
      <c r="H23" s="460">
        <v>0</v>
      </c>
      <c r="I23" s="460">
        <v>0</v>
      </c>
      <c r="J23" s="460">
        <v>0</v>
      </c>
      <c r="K23" s="460">
        <v>0</v>
      </c>
      <c r="L23" s="460">
        <v>0</v>
      </c>
      <c r="M23" s="460">
        <v>0</v>
      </c>
      <c r="N23" s="460">
        <v>0</v>
      </c>
      <c r="O23" s="460">
        <v>0</v>
      </c>
      <c r="P23" s="460">
        <v>0</v>
      </c>
      <c r="Q23" s="460">
        <v>0</v>
      </c>
      <c r="R23" s="460">
        <v>0</v>
      </c>
      <c r="S23" s="460">
        <v>0</v>
      </c>
      <c r="T23" s="460">
        <v>0</v>
      </c>
      <c r="U23" s="460">
        <v>0</v>
      </c>
      <c r="V23" s="460">
        <v>0</v>
      </c>
      <c r="W23" s="460">
        <v>0</v>
      </c>
      <c r="X23" s="460">
        <v>0</v>
      </c>
      <c r="Y23" s="460"/>
    </row>
    <row r="24" spans="1:25" s="90" customFormat="1" ht="13" x14ac:dyDescent="0.2">
      <c r="A24" s="559" t="s">
        <v>80</v>
      </c>
      <c r="B24" s="308" t="s">
        <v>2</v>
      </c>
      <c r="C24" s="22">
        <v>1</v>
      </c>
      <c r="D24" s="54">
        <v>0</v>
      </c>
      <c r="E24" s="477">
        <v>0</v>
      </c>
      <c r="F24" s="477">
        <v>0</v>
      </c>
      <c r="G24" s="477">
        <v>0</v>
      </c>
      <c r="H24" s="477">
        <v>0</v>
      </c>
      <c r="I24" s="477">
        <v>0</v>
      </c>
      <c r="J24" s="477">
        <v>0</v>
      </c>
      <c r="K24" s="477">
        <v>0</v>
      </c>
      <c r="L24" s="477">
        <v>0</v>
      </c>
      <c r="M24" s="477">
        <v>0</v>
      </c>
      <c r="N24" s="477">
        <v>0</v>
      </c>
      <c r="O24" s="477">
        <v>1</v>
      </c>
      <c r="P24" s="477">
        <v>0</v>
      </c>
      <c r="Q24" s="477">
        <v>0</v>
      </c>
      <c r="R24" s="477">
        <v>0</v>
      </c>
      <c r="S24" s="477">
        <v>0</v>
      </c>
      <c r="T24" s="477">
        <v>0</v>
      </c>
      <c r="U24" s="477">
        <v>0</v>
      </c>
      <c r="V24" s="477">
        <v>0</v>
      </c>
      <c r="W24" s="477">
        <v>0</v>
      </c>
      <c r="X24" s="477">
        <v>0</v>
      </c>
      <c r="Y24" s="477"/>
    </row>
    <row r="25" spans="1:25" s="90" customFormat="1" ht="13" x14ac:dyDescent="0.2">
      <c r="A25" s="560"/>
      <c r="B25" s="309" t="s">
        <v>45</v>
      </c>
      <c r="C25" s="19">
        <v>1</v>
      </c>
      <c r="D25" s="55">
        <v>0</v>
      </c>
      <c r="E25" s="459">
        <v>0</v>
      </c>
      <c r="F25" s="459">
        <v>0</v>
      </c>
      <c r="G25" s="459">
        <v>0</v>
      </c>
      <c r="H25" s="459">
        <v>0</v>
      </c>
      <c r="I25" s="459">
        <v>0</v>
      </c>
      <c r="J25" s="459">
        <v>0</v>
      </c>
      <c r="K25" s="459">
        <v>0</v>
      </c>
      <c r="L25" s="459">
        <v>0</v>
      </c>
      <c r="M25" s="459">
        <v>0</v>
      </c>
      <c r="N25" s="459">
        <v>0</v>
      </c>
      <c r="O25" s="459">
        <v>1</v>
      </c>
      <c r="P25" s="459">
        <v>0</v>
      </c>
      <c r="Q25" s="459">
        <v>0</v>
      </c>
      <c r="R25" s="459">
        <v>0</v>
      </c>
      <c r="S25" s="459">
        <v>0</v>
      </c>
      <c r="T25" s="459">
        <v>0</v>
      </c>
      <c r="U25" s="459">
        <v>0</v>
      </c>
      <c r="V25" s="459">
        <v>0</v>
      </c>
      <c r="W25" s="459">
        <v>0</v>
      </c>
      <c r="X25" s="459">
        <v>0</v>
      </c>
      <c r="Y25" s="459"/>
    </row>
    <row r="26" spans="1:25" s="90" customFormat="1" ht="13" x14ac:dyDescent="0.2">
      <c r="A26" s="561"/>
      <c r="B26" s="310" t="s">
        <v>46</v>
      </c>
      <c r="C26" s="20" t="s">
        <v>9</v>
      </c>
      <c r="D26" s="56">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0</v>
      </c>
      <c r="X26" s="460">
        <v>0</v>
      </c>
      <c r="Y26" s="460"/>
    </row>
    <row r="27" spans="1:25" s="90" customFormat="1" ht="13" x14ac:dyDescent="0.2">
      <c r="A27" s="559" t="s">
        <v>81</v>
      </c>
      <c r="B27" s="308" t="s">
        <v>2</v>
      </c>
      <c r="C27" s="22">
        <v>7</v>
      </c>
      <c r="D27" s="54">
        <v>0</v>
      </c>
      <c r="E27" s="477">
        <v>0</v>
      </c>
      <c r="F27" s="477">
        <v>0</v>
      </c>
      <c r="G27" s="477">
        <v>0</v>
      </c>
      <c r="H27" s="477">
        <v>0</v>
      </c>
      <c r="I27" s="477">
        <v>0</v>
      </c>
      <c r="J27" s="477">
        <v>0</v>
      </c>
      <c r="K27" s="477">
        <v>0</v>
      </c>
      <c r="L27" s="477">
        <v>0</v>
      </c>
      <c r="M27" s="477">
        <v>0</v>
      </c>
      <c r="N27" s="477">
        <v>1</v>
      </c>
      <c r="O27" s="477">
        <v>0</v>
      </c>
      <c r="P27" s="477">
        <v>0</v>
      </c>
      <c r="Q27" s="477">
        <v>1</v>
      </c>
      <c r="R27" s="477">
        <v>0</v>
      </c>
      <c r="S27" s="477">
        <v>3</v>
      </c>
      <c r="T27" s="477">
        <v>0</v>
      </c>
      <c r="U27" s="477">
        <v>1</v>
      </c>
      <c r="V27" s="477">
        <v>0</v>
      </c>
      <c r="W27" s="477">
        <v>1</v>
      </c>
      <c r="X27" s="477">
        <v>0</v>
      </c>
      <c r="Y27" s="477"/>
    </row>
    <row r="28" spans="1:25" s="90" customFormat="1" ht="13" x14ac:dyDescent="0.2">
      <c r="A28" s="560"/>
      <c r="B28" s="309" t="s">
        <v>45</v>
      </c>
      <c r="C28" s="19">
        <v>4</v>
      </c>
      <c r="D28" s="55">
        <v>0</v>
      </c>
      <c r="E28" s="459">
        <v>0</v>
      </c>
      <c r="F28" s="459">
        <v>0</v>
      </c>
      <c r="G28" s="459">
        <v>0</v>
      </c>
      <c r="H28" s="459">
        <v>0</v>
      </c>
      <c r="I28" s="459">
        <v>0</v>
      </c>
      <c r="J28" s="459">
        <v>0</v>
      </c>
      <c r="K28" s="459">
        <v>0</v>
      </c>
      <c r="L28" s="459">
        <v>0</v>
      </c>
      <c r="M28" s="459">
        <v>0</v>
      </c>
      <c r="N28" s="459">
        <v>1</v>
      </c>
      <c r="O28" s="459">
        <v>0</v>
      </c>
      <c r="P28" s="459">
        <v>0</v>
      </c>
      <c r="Q28" s="459">
        <v>1</v>
      </c>
      <c r="R28" s="459">
        <v>0</v>
      </c>
      <c r="S28" s="459">
        <v>2</v>
      </c>
      <c r="T28" s="459">
        <v>0</v>
      </c>
      <c r="U28" s="459">
        <v>0</v>
      </c>
      <c r="V28" s="459">
        <v>0</v>
      </c>
      <c r="W28" s="459">
        <v>0</v>
      </c>
      <c r="X28" s="459">
        <v>0</v>
      </c>
      <c r="Y28" s="459"/>
    </row>
    <row r="29" spans="1:25" s="90" customFormat="1" ht="13" x14ac:dyDescent="0.2">
      <c r="A29" s="561"/>
      <c r="B29" s="310" t="s">
        <v>46</v>
      </c>
      <c r="C29" s="20">
        <v>3</v>
      </c>
      <c r="D29" s="56">
        <v>0</v>
      </c>
      <c r="E29" s="460">
        <v>0</v>
      </c>
      <c r="F29" s="460">
        <v>0</v>
      </c>
      <c r="G29" s="460">
        <v>0</v>
      </c>
      <c r="H29" s="460">
        <v>0</v>
      </c>
      <c r="I29" s="460">
        <v>0</v>
      </c>
      <c r="J29" s="460">
        <v>0</v>
      </c>
      <c r="K29" s="460">
        <v>0</v>
      </c>
      <c r="L29" s="460">
        <v>0</v>
      </c>
      <c r="M29" s="460">
        <v>0</v>
      </c>
      <c r="N29" s="460">
        <v>0</v>
      </c>
      <c r="O29" s="460">
        <v>0</v>
      </c>
      <c r="P29" s="460">
        <v>0</v>
      </c>
      <c r="Q29" s="460">
        <v>0</v>
      </c>
      <c r="R29" s="460">
        <v>0</v>
      </c>
      <c r="S29" s="460">
        <v>1</v>
      </c>
      <c r="T29" s="460">
        <v>0</v>
      </c>
      <c r="U29" s="460">
        <v>1</v>
      </c>
      <c r="V29" s="460">
        <v>0</v>
      </c>
      <c r="W29" s="460">
        <v>1</v>
      </c>
      <c r="X29" s="460">
        <v>0</v>
      </c>
      <c r="Y29" s="460"/>
    </row>
    <row r="30" spans="1:25" s="90" customFormat="1" ht="13" x14ac:dyDescent="0.2">
      <c r="A30" s="559" t="s">
        <v>82</v>
      </c>
      <c r="B30" s="308" t="s">
        <v>2</v>
      </c>
      <c r="C30" s="22">
        <v>4</v>
      </c>
      <c r="D30" s="54">
        <v>0</v>
      </c>
      <c r="E30" s="477">
        <v>0</v>
      </c>
      <c r="F30" s="477">
        <v>0</v>
      </c>
      <c r="G30" s="477">
        <v>0</v>
      </c>
      <c r="H30" s="477">
        <v>0</v>
      </c>
      <c r="I30" s="477">
        <v>0</v>
      </c>
      <c r="J30" s="477">
        <v>0</v>
      </c>
      <c r="K30" s="477">
        <v>0</v>
      </c>
      <c r="L30" s="477">
        <v>1</v>
      </c>
      <c r="M30" s="477">
        <v>0</v>
      </c>
      <c r="N30" s="477">
        <v>0</v>
      </c>
      <c r="O30" s="477">
        <v>0</v>
      </c>
      <c r="P30" s="477">
        <v>0</v>
      </c>
      <c r="Q30" s="477">
        <v>0</v>
      </c>
      <c r="R30" s="477">
        <v>0</v>
      </c>
      <c r="S30" s="477">
        <v>0</v>
      </c>
      <c r="T30" s="477">
        <v>2</v>
      </c>
      <c r="U30" s="477">
        <v>1</v>
      </c>
      <c r="V30" s="477">
        <v>0</v>
      </c>
      <c r="W30" s="477">
        <v>0</v>
      </c>
      <c r="X30" s="477">
        <v>0</v>
      </c>
      <c r="Y30" s="477"/>
    </row>
    <row r="31" spans="1:25" s="90" customFormat="1" ht="13" x14ac:dyDescent="0.2">
      <c r="A31" s="560"/>
      <c r="B31" s="309" t="s">
        <v>45</v>
      </c>
      <c r="C31" s="19">
        <v>3</v>
      </c>
      <c r="D31" s="55">
        <v>0</v>
      </c>
      <c r="E31" s="459">
        <v>0</v>
      </c>
      <c r="F31" s="459">
        <v>0</v>
      </c>
      <c r="G31" s="459">
        <v>0</v>
      </c>
      <c r="H31" s="459">
        <v>0</v>
      </c>
      <c r="I31" s="459">
        <v>0</v>
      </c>
      <c r="J31" s="459">
        <v>0</v>
      </c>
      <c r="K31" s="459">
        <v>0</v>
      </c>
      <c r="L31" s="459">
        <v>1</v>
      </c>
      <c r="M31" s="459">
        <v>0</v>
      </c>
      <c r="N31" s="459">
        <v>0</v>
      </c>
      <c r="O31" s="459">
        <v>0</v>
      </c>
      <c r="P31" s="459">
        <v>0</v>
      </c>
      <c r="Q31" s="459">
        <v>0</v>
      </c>
      <c r="R31" s="459">
        <v>0</v>
      </c>
      <c r="S31" s="459">
        <v>0</v>
      </c>
      <c r="T31" s="459">
        <v>1</v>
      </c>
      <c r="U31" s="459">
        <v>1</v>
      </c>
      <c r="V31" s="459">
        <v>0</v>
      </c>
      <c r="W31" s="459">
        <v>0</v>
      </c>
      <c r="X31" s="459">
        <v>0</v>
      </c>
      <c r="Y31" s="459"/>
    </row>
    <row r="32" spans="1:25" s="90" customFormat="1" ht="13" x14ac:dyDescent="0.2">
      <c r="A32" s="561"/>
      <c r="B32" s="310" t="s">
        <v>46</v>
      </c>
      <c r="C32" s="20">
        <v>1</v>
      </c>
      <c r="D32" s="56">
        <v>0</v>
      </c>
      <c r="E32" s="460">
        <v>0</v>
      </c>
      <c r="F32" s="460">
        <v>0</v>
      </c>
      <c r="G32" s="460">
        <v>0</v>
      </c>
      <c r="H32" s="460">
        <v>0</v>
      </c>
      <c r="I32" s="460">
        <v>0</v>
      </c>
      <c r="J32" s="460">
        <v>0</v>
      </c>
      <c r="K32" s="460">
        <v>0</v>
      </c>
      <c r="L32" s="460">
        <v>0</v>
      </c>
      <c r="M32" s="460">
        <v>0</v>
      </c>
      <c r="N32" s="460">
        <v>0</v>
      </c>
      <c r="O32" s="460">
        <v>0</v>
      </c>
      <c r="P32" s="460">
        <v>0</v>
      </c>
      <c r="Q32" s="460">
        <v>0</v>
      </c>
      <c r="R32" s="460">
        <v>0</v>
      </c>
      <c r="S32" s="460">
        <v>0</v>
      </c>
      <c r="T32" s="460">
        <v>1</v>
      </c>
      <c r="U32" s="460">
        <v>0</v>
      </c>
      <c r="V32" s="460">
        <v>0</v>
      </c>
      <c r="W32" s="460">
        <v>0</v>
      </c>
      <c r="X32" s="460">
        <v>0</v>
      </c>
      <c r="Y32" s="460"/>
    </row>
    <row r="33" spans="1:25" s="90" customFormat="1" ht="13" x14ac:dyDescent="0.2">
      <c r="A33" s="559" t="s">
        <v>83</v>
      </c>
      <c r="B33" s="308" t="s">
        <v>2</v>
      </c>
      <c r="C33" s="22">
        <v>3</v>
      </c>
      <c r="D33" s="54">
        <v>0</v>
      </c>
      <c r="E33" s="477">
        <v>0</v>
      </c>
      <c r="F33" s="477">
        <v>0</v>
      </c>
      <c r="G33" s="477">
        <v>0</v>
      </c>
      <c r="H33" s="477">
        <v>0</v>
      </c>
      <c r="I33" s="477">
        <v>0</v>
      </c>
      <c r="J33" s="477">
        <v>0</v>
      </c>
      <c r="K33" s="477">
        <v>0</v>
      </c>
      <c r="L33" s="477">
        <v>0</v>
      </c>
      <c r="M33" s="477">
        <v>0</v>
      </c>
      <c r="N33" s="477">
        <v>0</v>
      </c>
      <c r="O33" s="477">
        <v>1</v>
      </c>
      <c r="P33" s="477">
        <v>0</v>
      </c>
      <c r="Q33" s="477">
        <v>1</v>
      </c>
      <c r="R33" s="477">
        <v>0</v>
      </c>
      <c r="S33" s="477">
        <v>0</v>
      </c>
      <c r="T33" s="477">
        <v>1</v>
      </c>
      <c r="U33" s="477">
        <v>0</v>
      </c>
      <c r="V33" s="477">
        <v>0</v>
      </c>
      <c r="W33" s="477">
        <v>0</v>
      </c>
      <c r="X33" s="477">
        <v>0</v>
      </c>
      <c r="Y33" s="477"/>
    </row>
    <row r="34" spans="1:25" s="90" customFormat="1" ht="13" x14ac:dyDescent="0.2">
      <c r="A34" s="560"/>
      <c r="B34" s="309" t="s">
        <v>45</v>
      </c>
      <c r="C34" s="19">
        <v>2</v>
      </c>
      <c r="D34" s="55">
        <v>0</v>
      </c>
      <c r="E34" s="459">
        <v>0</v>
      </c>
      <c r="F34" s="459">
        <v>0</v>
      </c>
      <c r="G34" s="459">
        <v>0</v>
      </c>
      <c r="H34" s="459">
        <v>0</v>
      </c>
      <c r="I34" s="459">
        <v>0</v>
      </c>
      <c r="J34" s="459">
        <v>0</v>
      </c>
      <c r="K34" s="459">
        <v>0</v>
      </c>
      <c r="L34" s="459">
        <v>0</v>
      </c>
      <c r="M34" s="459">
        <v>0</v>
      </c>
      <c r="N34" s="459">
        <v>0</v>
      </c>
      <c r="O34" s="459">
        <v>1</v>
      </c>
      <c r="P34" s="459">
        <v>0</v>
      </c>
      <c r="Q34" s="459">
        <v>0</v>
      </c>
      <c r="R34" s="459">
        <v>0</v>
      </c>
      <c r="S34" s="459">
        <v>0</v>
      </c>
      <c r="T34" s="459">
        <v>1</v>
      </c>
      <c r="U34" s="459">
        <v>0</v>
      </c>
      <c r="V34" s="459">
        <v>0</v>
      </c>
      <c r="W34" s="459">
        <v>0</v>
      </c>
      <c r="X34" s="459">
        <v>0</v>
      </c>
      <c r="Y34" s="459"/>
    </row>
    <row r="35" spans="1:25" s="90" customFormat="1" ht="13" x14ac:dyDescent="0.2">
      <c r="A35" s="561"/>
      <c r="B35" s="310" t="s">
        <v>46</v>
      </c>
      <c r="C35" s="20">
        <v>1</v>
      </c>
      <c r="D35" s="56">
        <v>0</v>
      </c>
      <c r="E35" s="460">
        <v>0</v>
      </c>
      <c r="F35" s="460">
        <v>0</v>
      </c>
      <c r="G35" s="460">
        <v>0</v>
      </c>
      <c r="H35" s="460">
        <v>0</v>
      </c>
      <c r="I35" s="460">
        <v>0</v>
      </c>
      <c r="J35" s="460">
        <v>0</v>
      </c>
      <c r="K35" s="460">
        <v>0</v>
      </c>
      <c r="L35" s="460">
        <v>0</v>
      </c>
      <c r="M35" s="460">
        <v>0</v>
      </c>
      <c r="N35" s="460">
        <v>0</v>
      </c>
      <c r="O35" s="460">
        <v>0</v>
      </c>
      <c r="P35" s="460">
        <v>0</v>
      </c>
      <c r="Q35" s="460">
        <v>1</v>
      </c>
      <c r="R35" s="460">
        <v>0</v>
      </c>
      <c r="S35" s="460">
        <v>0</v>
      </c>
      <c r="T35" s="460">
        <v>0</v>
      </c>
      <c r="U35" s="460">
        <v>0</v>
      </c>
      <c r="V35" s="460">
        <v>0</v>
      </c>
      <c r="W35" s="460">
        <v>0</v>
      </c>
      <c r="X35" s="460">
        <v>0</v>
      </c>
      <c r="Y35" s="460"/>
    </row>
    <row r="36" spans="1:25" s="90" customFormat="1" ht="13" x14ac:dyDescent="0.2">
      <c r="A36" s="559" t="s">
        <v>84</v>
      </c>
      <c r="B36" s="308" t="s">
        <v>2</v>
      </c>
      <c r="C36" s="22">
        <v>2</v>
      </c>
      <c r="D36" s="54">
        <v>0</v>
      </c>
      <c r="E36" s="477">
        <v>0</v>
      </c>
      <c r="F36" s="477">
        <v>0</v>
      </c>
      <c r="G36" s="477">
        <v>0</v>
      </c>
      <c r="H36" s="477">
        <v>0</v>
      </c>
      <c r="I36" s="477">
        <v>0</v>
      </c>
      <c r="J36" s="477">
        <v>0</v>
      </c>
      <c r="K36" s="477">
        <v>0</v>
      </c>
      <c r="L36" s="477">
        <v>0</v>
      </c>
      <c r="M36" s="477">
        <v>0</v>
      </c>
      <c r="N36" s="477">
        <v>0</v>
      </c>
      <c r="O36" s="477">
        <v>0</v>
      </c>
      <c r="P36" s="477">
        <v>0</v>
      </c>
      <c r="Q36" s="477">
        <v>0</v>
      </c>
      <c r="R36" s="477">
        <v>0</v>
      </c>
      <c r="S36" s="477">
        <v>0</v>
      </c>
      <c r="T36" s="477">
        <v>0</v>
      </c>
      <c r="U36" s="477">
        <v>1</v>
      </c>
      <c r="V36" s="477">
        <v>1</v>
      </c>
      <c r="W36" s="477">
        <v>0</v>
      </c>
      <c r="X36" s="477">
        <v>0</v>
      </c>
      <c r="Y36" s="477"/>
    </row>
    <row r="37" spans="1:25" s="90" customFormat="1" ht="13" x14ac:dyDescent="0.2">
      <c r="A37" s="560"/>
      <c r="B37" s="309" t="s">
        <v>45</v>
      </c>
      <c r="C37" s="19">
        <v>1</v>
      </c>
      <c r="D37" s="55">
        <v>0</v>
      </c>
      <c r="E37" s="459">
        <v>0</v>
      </c>
      <c r="F37" s="459">
        <v>0</v>
      </c>
      <c r="G37" s="459">
        <v>0</v>
      </c>
      <c r="H37" s="459">
        <v>0</v>
      </c>
      <c r="I37" s="459">
        <v>0</v>
      </c>
      <c r="J37" s="459">
        <v>0</v>
      </c>
      <c r="K37" s="459">
        <v>0</v>
      </c>
      <c r="L37" s="459">
        <v>0</v>
      </c>
      <c r="M37" s="459">
        <v>0</v>
      </c>
      <c r="N37" s="459">
        <v>0</v>
      </c>
      <c r="O37" s="459">
        <v>0</v>
      </c>
      <c r="P37" s="459">
        <v>0</v>
      </c>
      <c r="Q37" s="459">
        <v>0</v>
      </c>
      <c r="R37" s="459">
        <v>0</v>
      </c>
      <c r="S37" s="459">
        <v>0</v>
      </c>
      <c r="T37" s="459">
        <v>0</v>
      </c>
      <c r="U37" s="459">
        <v>1</v>
      </c>
      <c r="V37" s="459">
        <v>0</v>
      </c>
      <c r="W37" s="459">
        <v>0</v>
      </c>
      <c r="X37" s="459">
        <v>0</v>
      </c>
      <c r="Y37" s="459"/>
    </row>
    <row r="38" spans="1:25" s="90" customFormat="1" ht="13" x14ac:dyDescent="0.2">
      <c r="A38" s="561"/>
      <c r="B38" s="310" t="s">
        <v>46</v>
      </c>
      <c r="C38" s="20">
        <v>1</v>
      </c>
      <c r="D38" s="56">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1</v>
      </c>
      <c r="W38" s="460">
        <v>0</v>
      </c>
      <c r="X38" s="460">
        <v>0</v>
      </c>
      <c r="Y38" s="460"/>
    </row>
    <row r="39" spans="1:25" s="90" customFormat="1" ht="13" x14ac:dyDescent="0.2">
      <c r="A39" s="559" t="s">
        <v>85</v>
      </c>
      <c r="B39" s="308" t="s">
        <v>2</v>
      </c>
      <c r="C39" s="22" t="s">
        <v>9</v>
      </c>
      <c r="D39" s="54">
        <v>0</v>
      </c>
      <c r="E39" s="477">
        <v>0</v>
      </c>
      <c r="F39" s="477">
        <v>0</v>
      </c>
      <c r="G39" s="477">
        <v>0</v>
      </c>
      <c r="H39" s="477">
        <v>0</v>
      </c>
      <c r="I39" s="477">
        <v>0</v>
      </c>
      <c r="J39" s="477">
        <v>0</v>
      </c>
      <c r="K39" s="477">
        <v>0</v>
      </c>
      <c r="L39" s="477">
        <v>0</v>
      </c>
      <c r="M39" s="477">
        <v>0</v>
      </c>
      <c r="N39" s="477">
        <v>0</v>
      </c>
      <c r="O39" s="477">
        <v>0</v>
      </c>
      <c r="P39" s="477">
        <v>0</v>
      </c>
      <c r="Q39" s="477">
        <v>0</v>
      </c>
      <c r="R39" s="477">
        <v>0</v>
      </c>
      <c r="S39" s="477">
        <v>0</v>
      </c>
      <c r="T39" s="477">
        <v>0</v>
      </c>
      <c r="U39" s="477">
        <v>0</v>
      </c>
      <c r="V39" s="477">
        <v>0</v>
      </c>
      <c r="W39" s="477">
        <v>0</v>
      </c>
      <c r="X39" s="477">
        <v>0</v>
      </c>
      <c r="Y39" s="477"/>
    </row>
    <row r="40" spans="1:25" s="90" customFormat="1" ht="13" x14ac:dyDescent="0.2">
      <c r="A40" s="560"/>
      <c r="B40" s="309" t="s">
        <v>45</v>
      </c>
      <c r="C40" s="19" t="s">
        <v>9</v>
      </c>
      <c r="D40" s="55">
        <v>0</v>
      </c>
      <c r="E40" s="459">
        <v>0</v>
      </c>
      <c r="F40" s="459">
        <v>0</v>
      </c>
      <c r="G40" s="459">
        <v>0</v>
      </c>
      <c r="H40" s="459">
        <v>0</v>
      </c>
      <c r="I40" s="459">
        <v>0</v>
      </c>
      <c r="J40" s="459">
        <v>0</v>
      </c>
      <c r="K40" s="459">
        <v>0</v>
      </c>
      <c r="L40" s="459">
        <v>0</v>
      </c>
      <c r="M40" s="459">
        <v>0</v>
      </c>
      <c r="N40" s="459">
        <v>0</v>
      </c>
      <c r="O40" s="459">
        <v>0</v>
      </c>
      <c r="P40" s="459">
        <v>0</v>
      </c>
      <c r="Q40" s="459">
        <v>0</v>
      </c>
      <c r="R40" s="459">
        <v>0</v>
      </c>
      <c r="S40" s="459">
        <v>0</v>
      </c>
      <c r="T40" s="459">
        <v>0</v>
      </c>
      <c r="U40" s="459">
        <v>0</v>
      </c>
      <c r="V40" s="459">
        <v>0</v>
      </c>
      <c r="W40" s="459">
        <v>0</v>
      </c>
      <c r="X40" s="459">
        <v>0</v>
      </c>
      <c r="Y40" s="459"/>
    </row>
    <row r="41" spans="1:25" s="90" customFormat="1" ht="13" x14ac:dyDescent="0.2">
      <c r="A41" s="561"/>
      <c r="B41" s="310" t="s">
        <v>46</v>
      </c>
      <c r="C41" s="20" t="s">
        <v>9</v>
      </c>
      <c r="D41" s="56">
        <v>0</v>
      </c>
      <c r="E41" s="460">
        <v>0</v>
      </c>
      <c r="F41" s="460">
        <v>0</v>
      </c>
      <c r="G41" s="460">
        <v>0</v>
      </c>
      <c r="H41" s="460">
        <v>0</v>
      </c>
      <c r="I41" s="460">
        <v>0</v>
      </c>
      <c r="J41" s="460">
        <v>0</v>
      </c>
      <c r="K41" s="460">
        <v>0</v>
      </c>
      <c r="L41" s="460">
        <v>0</v>
      </c>
      <c r="M41" s="460">
        <v>0</v>
      </c>
      <c r="N41" s="460">
        <v>0</v>
      </c>
      <c r="O41" s="460">
        <v>0</v>
      </c>
      <c r="P41" s="460">
        <v>0</v>
      </c>
      <c r="Q41" s="460">
        <v>0</v>
      </c>
      <c r="R41" s="460">
        <v>0</v>
      </c>
      <c r="S41" s="460">
        <v>0</v>
      </c>
      <c r="T41" s="460">
        <v>0</v>
      </c>
      <c r="U41" s="460">
        <v>0</v>
      </c>
      <c r="V41" s="460">
        <v>0</v>
      </c>
      <c r="W41" s="460">
        <v>0</v>
      </c>
      <c r="X41" s="460">
        <v>0</v>
      </c>
      <c r="Y41" s="460"/>
    </row>
    <row r="42" spans="1:25" s="90" customFormat="1" ht="13" x14ac:dyDescent="0.2">
      <c r="A42" s="559" t="s">
        <v>86</v>
      </c>
      <c r="B42" s="308" t="s">
        <v>2</v>
      </c>
      <c r="C42" s="22">
        <v>6</v>
      </c>
      <c r="D42" s="54">
        <v>0</v>
      </c>
      <c r="E42" s="477">
        <v>0</v>
      </c>
      <c r="F42" s="477">
        <v>0</v>
      </c>
      <c r="G42" s="477">
        <v>0</v>
      </c>
      <c r="H42" s="477">
        <v>0</v>
      </c>
      <c r="I42" s="477">
        <v>0</v>
      </c>
      <c r="J42" s="477">
        <v>0</v>
      </c>
      <c r="K42" s="477">
        <v>0</v>
      </c>
      <c r="L42" s="477">
        <v>0</v>
      </c>
      <c r="M42" s="477">
        <v>0</v>
      </c>
      <c r="N42" s="477">
        <v>0</v>
      </c>
      <c r="O42" s="477">
        <v>0</v>
      </c>
      <c r="P42" s="477">
        <v>0</v>
      </c>
      <c r="Q42" s="477">
        <v>0</v>
      </c>
      <c r="R42" s="477">
        <v>0</v>
      </c>
      <c r="S42" s="477">
        <v>0</v>
      </c>
      <c r="T42" s="477">
        <v>2</v>
      </c>
      <c r="U42" s="477">
        <v>2</v>
      </c>
      <c r="V42" s="477">
        <v>2</v>
      </c>
      <c r="W42" s="477">
        <v>0</v>
      </c>
      <c r="X42" s="477">
        <v>0</v>
      </c>
      <c r="Y42" s="477"/>
    </row>
    <row r="43" spans="1:25" s="90" customFormat="1" ht="13" x14ac:dyDescent="0.2">
      <c r="A43" s="560"/>
      <c r="B43" s="309" t="s">
        <v>45</v>
      </c>
      <c r="C43" s="19">
        <v>2</v>
      </c>
      <c r="D43" s="55">
        <v>0</v>
      </c>
      <c r="E43" s="459">
        <v>0</v>
      </c>
      <c r="F43" s="459">
        <v>0</v>
      </c>
      <c r="G43" s="459">
        <v>0</v>
      </c>
      <c r="H43" s="459">
        <v>0</v>
      </c>
      <c r="I43" s="459">
        <v>0</v>
      </c>
      <c r="J43" s="459">
        <v>0</v>
      </c>
      <c r="K43" s="459">
        <v>0</v>
      </c>
      <c r="L43" s="459">
        <v>0</v>
      </c>
      <c r="M43" s="459">
        <v>0</v>
      </c>
      <c r="N43" s="459">
        <v>0</v>
      </c>
      <c r="O43" s="459">
        <v>0</v>
      </c>
      <c r="P43" s="459">
        <v>0</v>
      </c>
      <c r="Q43" s="459">
        <v>0</v>
      </c>
      <c r="R43" s="459">
        <v>0</v>
      </c>
      <c r="S43" s="459">
        <v>0</v>
      </c>
      <c r="T43" s="459">
        <v>1</v>
      </c>
      <c r="U43" s="459">
        <v>0</v>
      </c>
      <c r="V43" s="459">
        <v>1</v>
      </c>
      <c r="W43" s="459">
        <v>0</v>
      </c>
      <c r="X43" s="459">
        <v>0</v>
      </c>
      <c r="Y43" s="459"/>
    </row>
    <row r="44" spans="1:25" s="90" customFormat="1" ht="13" x14ac:dyDescent="0.2">
      <c r="A44" s="561"/>
      <c r="B44" s="310" t="s">
        <v>46</v>
      </c>
      <c r="C44" s="20">
        <v>4</v>
      </c>
      <c r="D44" s="56">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1</v>
      </c>
      <c r="U44" s="460">
        <v>2</v>
      </c>
      <c r="V44" s="460">
        <v>1</v>
      </c>
      <c r="W44" s="460">
        <v>0</v>
      </c>
      <c r="X44" s="460">
        <v>0</v>
      </c>
      <c r="Y44" s="460"/>
    </row>
    <row r="45" spans="1:25" s="90" customFormat="1" ht="13" x14ac:dyDescent="0.2">
      <c r="A45" s="559" t="s">
        <v>87</v>
      </c>
      <c r="B45" s="308" t="s">
        <v>2</v>
      </c>
      <c r="C45" s="22">
        <v>3</v>
      </c>
      <c r="D45" s="54">
        <v>0</v>
      </c>
      <c r="E45" s="477">
        <v>0</v>
      </c>
      <c r="F45" s="477">
        <v>0</v>
      </c>
      <c r="G45" s="477">
        <v>0</v>
      </c>
      <c r="H45" s="477">
        <v>0</v>
      </c>
      <c r="I45" s="477">
        <v>0</v>
      </c>
      <c r="J45" s="477">
        <v>0</v>
      </c>
      <c r="K45" s="477">
        <v>0</v>
      </c>
      <c r="L45" s="477">
        <v>0</v>
      </c>
      <c r="M45" s="477">
        <v>0</v>
      </c>
      <c r="N45" s="477">
        <v>0</v>
      </c>
      <c r="O45" s="477">
        <v>0</v>
      </c>
      <c r="P45" s="477">
        <v>0</v>
      </c>
      <c r="Q45" s="477">
        <v>0</v>
      </c>
      <c r="R45" s="477">
        <v>0</v>
      </c>
      <c r="S45" s="477">
        <v>1</v>
      </c>
      <c r="T45" s="477">
        <v>0</v>
      </c>
      <c r="U45" s="477">
        <v>1</v>
      </c>
      <c r="V45" s="477">
        <v>1</v>
      </c>
      <c r="W45" s="477">
        <v>0</v>
      </c>
      <c r="X45" s="477">
        <v>0</v>
      </c>
      <c r="Y45" s="477"/>
    </row>
    <row r="46" spans="1:25" s="90" customFormat="1" ht="13" x14ac:dyDescent="0.2">
      <c r="A46" s="560"/>
      <c r="B46" s="309" t="s">
        <v>45</v>
      </c>
      <c r="C46" s="19">
        <v>1</v>
      </c>
      <c r="D46" s="55">
        <v>0</v>
      </c>
      <c r="E46" s="459">
        <v>0</v>
      </c>
      <c r="F46" s="459">
        <v>0</v>
      </c>
      <c r="G46" s="459">
        <v>0</v>
      </c>
      <c r="H46" s="459">
        <v>0</v>
      </c>
      <c r="I46" s="459">
        <v>0</v>
      </c>
      <c r="J46" s="459">
        <v>0</v>
      </c>
      <c r="K46" s="459">
        <v>0</v>
      </c>
      <c r="L46" s="459">
        <v>0</v>
      </c>
      <c r="M46" s="459">
        <v>0</v>
      </c>
      <c r="N46" s="459">
        <v>0</v>
      </c>
      <c r="O46" s="459">
        <v>0</v>
      </c>
      <c r="P46" s="459">
        <v>0</v>
      </c>
      <c r="Q46" s="459">
        <v>0</v>
      </c>
      <c r="R46" s="459">
        <v>0</v>
      </c>
      <c r="S46" s="459">
        <v>1</v>
      </c>
      <c r="T46" s="459">
        <v>0</v>
      </c>
      <c r="U46" s="459">
        <v>0</v>
      </c>
      <c r="V46" s="459">
        <v>0</v>
      </c>
      <c r="W46" s="459">
        <v>0</v>
      </c>
      <c r="X46" s="459">
        <v>0</v>
      </c>
      <c r="Y46" s="459"/>
    </row>
    <row r="47" spans="1:25" s="90" customFormat="1" ht="13" x14ac:dyDescent="0.2">
      <c r="A47" s="561"/>
      <c r="B47" s="310" t="s">
        <v>46</v>
      </c>
      <c r="C47" s="20">
        <v>2</v>
      </c>
      <c r="D47" s="56">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1</v>
      </c>
      <c r="V47" s="460">
        <v>1</v>
      </c>
      <c r="W47" s="460">
        <v>0</v>
      </c>
      <c r="X47" s="460">
        <v>0</v>
      </c>
      <c r="Y47" s="460"/>
    </row>
    <row r="48" spans="1:25" s="90" customFormat="1" ht="13" x14ac:dyDescent="0.2">
      <c r="A48" s="559" t="s">
        <v>88</v>
      </c>
      <c r="B48" s="308" t="s">
        <v>2</v>
      </c>
      <c r="C48" s="22">
        <v>5</v>
      </c>
      <c r="D48" s="54">
        <v>0</v>
      </c>
      <c r="E48" s="477">
        <v>0</v>
      </c>
      <c r="F48" s="477">
        <v>0</v>
      </c>
      <c r="G48" s="477">
        <v>0</v>
      </c>
      <c r="H48" s="477">
        <v>0</v>
      </c>
      <c r="I48" s="477">
        <v>0</v>
      </c>
      <c r="J48" s="477">
        <v>0</v>
      </c>
      <c r="K48" s="477">
        <v>0</v>
      </c>
      <c r="L48" s="477">
        <v>0</v>
      </c>
      <c r="M48" s="477">
        <v>0</v>
      </c>
      <c r="N48" s="477">
        <v>1</v>
      </c>
      <c r="O48" s="477">
        <v>0</v>
      </c>
      <c r="P48" s="477">
        <v>0</v>
      </c>
      <c r="Q48" s="477">
        <v>1</v>
      </c>
      <c r="R48" s="477">
        <v>1</v>
      </c>
      <c r="S48" s="477">
        <v>0</v>
      </c>
      <c r="T48" s="477">
        <v>1</v>
      </c>
      <c r="U48" s="477">
        <v>1</v>
      </c>
      <c r="V48" s="477">
        <v>0</v>
      </c>
      <c r="W48" s="477">
        <v>0</v>
      </c>
      <c r="X48" s="477">
        <v>0</v>
      </c>
      <c r="Y48" s="477"/>
    </row>
    <row r="49" spans="1:25" s="90" customFormat="1" ht="13" x14ac:dyDescent="0.2">
      <c r="A49" s="560"/>
      <c r="B49" s="309" t="s">
        <v>45</v>
      </c>
      <c r="C49" s="19">
        <v>2</v>
      </c>
      <c r="D49" s="55">
        <v>0</v>
      </c>
      <c r="E49" s="459">
        <v>0</v>
      </c>
      <c r="F49" s="459">
        <v>0</v>
      </c>
      <c r="G49" s="459">
        <v>0</v>
      </c>
      <c r="H49" s="459">
        <v>0</v>
      </c>
      <c r="I49" s="459">
        <v>0</v>
      </c>
      <c r="J49" s="459">
        <v>0</v>
      </c>
      <c r="K49" s="459">
        <v>0</v>
      </c>
      <c r="L49" s="459">
        <v>0</v>
      </c>
      <c r="M49" s="459">
        <v>0</v>
      </c>
      <c r="N49" s="459">
        <v>0</v>
      </c>
      <c r="O49" s="459">
        <v>0</v>
      </c>
      <c r="P49" s="459">
        <v>0</v>
      </c>
      <c r="Q49" s="459">
        <v>1</v>
      </c>
      <c r="R49" s="459">
        <v>0</v>
      </c>
      <c r="S49" s="459">
        <v>0</v>
      </c>
      <c r="T49" s="459">
        <v>1</v>
      </c>
      <c r="U49" s="459">
        <v>0</v>
      </c>
      <c r="V49" s="459">
        <v>0</v>
      </c>
      <c r="W49" s="459">
        <v>0</v>
      </c>
      <c r="X49" s="459">
        <v>0</v>
      </c>
      <c r="Y49" s="459"/>
    </row>
    <row r="50" spans="1:25" s="90" customFormat="1" ht="13" x14ac:dyDescent="0.2">
      <c r="A50" s="561"/>
      <c r="B50" s="310" t="s">
        <v>46</v>
      </c>
      <c r="C50" s="20">
        <v>3</v>
      </c>
      <c r="D50" s="56">
        <v>0</v>
      </c>
      <c r="E50" s="460">
        <v>0</v>
      </c>
      <c r="F50" s="460">
        <v>0</v>
      </c>
      <c r="G50" s="460">
        <v>0</v>
      </c>
      <c r="H50" s="460">
        <v>0</v>
      </c>
      <c r="I50" s="460">
        <v>0</v>
      </c>
      <c r="J50" s="460">
        <v>0</v>
      </c>
      <c r="K50" s="460">
        <v>0</v>
      </c>
      <c r="L50" s="460">
        <v>0</v>
      </c>
      <c r="M50" s="460">
        <v>0</v>
      </c>
      <c r="N50" s="460">
        <v>1</v>
      </c>
      <c r="O50" s="460">
        <v>0</v>
      </c>
      <c r="P50" s="460">
        <v>0</v>
      </c>
      <c r="Q50" s="460">
        <v>0</v>
      </c>
      <c r="R50" s="460">
        <v>1</v>
      </c>
      <c r="S50" s="460">
        <v>0</v>
      </c>
      <c r="T50" s="460">
        <v>0</v>
      </c>
      <c r="U50" s="460">
        <v>1</v>
      </c>
      <c r="V50" s="460">
        <v>0</v>
      </c>
      <c r="W50" s="460">
        <v>0</v>
      </c>
      <c r="X50" s="460">
        <v>0</v>
      </c>
      <c r="Y50" s="460"/>
    </row>
    <row r="51" spans="1:25" s="90" customFormat="1" ht="13" x14ac:dyDescent="0.2">
      <c r="A51" s="559" t="s">
        <v>89</v>
      </c>
      <c r="B51" s="308" t="s">
        <v>2</v>
      </c>
      <c r="C51" s="22">
        <v>1</v>
      </c>
      <c r="D51" s="54">
        <v>0</v>
      </c>
      <c r="E51" s="477">
        <v>0</v>
      </c>
      <c r="F51" s="477">
        <v>0</v>
      </c>
      <c r="G51" s="477">
        <v>0</v>
      </c>
      <c r="H51" s="477">
        <v>0</v>
      </c>
      <c r="I51" s="477">
        <v>0</v>
      </c>
      <c r="J51" s="477">
        <v>0</v>
      </c>
      <c r="K51" s="477">
        <v>0</v>
      </c>
      <c r="L51" s="477">
        <v>0</v>
      </c>
      <c r="M51" s="477">
        <v>0</v>
      </c>
      <c r="N51" s="477">
        <v>0</v>
      </c>
      <c r="O51" s="477">
        <v>0</v>
      </c>
      <c r="P51" s="477">
        <v>0</v>
      </c>
      <c r="Q51" s="477">
        <v>0</v>
      </c>
      <c r="R51" s="477">
        <v>1</v>
      </c>
      <c r="S51" s="477">
        <v>0</v>
      </c>
      <c r="T51" s="477">
        <v>0</v>
      </c>
      <c r="U51" s="477">
        <v>0</v>
      </c>
      <c r="V51" s="477">
        <v>0</v>
      </c>
      <c r="W51" s="477">
        <v>0</v>
      </c>
      <c r="X51" s="477">
        <v>0</v>
      </c>
      <c r="Y51" s="477"/>
    </row>
    <row r="52" spans="1:25" s="90" customFormat="1" ht="13" x14ac:dyDescent="0.2">
      <c r="A52" s="560"/>
      <c r="B52" s="309" t="s">
        <v>45</v>
      </c>
      <c r="C52" s="19">
        <v>1</v>
      </c>
      <c r="D52" s="55">
        <v>0</v>
      </c>
      <c r="E52" s="459">
        <v>0</v>
      </c>
      <c r="F52" s="459">
        <v>0</v>
      </c>
      <c r="G52" s="459">
        <v>0</v>
      </c>
      <c r="H52" s="459">
        <v>0</v>
      </c>
      <c r="I52" s="459">
        <v>0</v>
      </c>
      <c r="J52" s="459">
        <v>0</v>
      </c>
      <c r="K52" s="459">
        <v>0</v>
      </c>
      <c r="L52" s="459">
        <v>0</v>
      </c>
      <c r="M52" s="459">
        <v>0</v>
      </c>
      <c r="N52" s="459">
        <v>0</v>
      </c>
      <c r="O52" s="459">
        <v>0</v>
      </c>
      <c r="P52" s="459">
        <v>0</v>
      </c>
      <c r="Q52" s="459">
        <v>0</v>
      </c>
      <c r="R52" s="459">
        <v>1</v>
      </c>
      <c r="S52" s="459">
        <v>0</v>
      </c>
      <c r="T52" s="459">
        <v>0</v>
      </c>
      <c r="U52" s="459">
        <v>0</v>
      </c>
      <c r="V52" s="459">
        <v>0</v>
      </c>
      <c r="W52" s="459">
        <v>0</v>
      </c>
      <c r="X52" s="459">
        <v>0</v>
      </c>
      <c r="Y52" s="459"/>
    </row>
    <row r="53" spans="1:25" s="90" customFormat="1" ht="13" x14ac:dyDescent="0.2">
      <c r="A53" s="561"/>
      <c r="B53" s="310" t="s">
        <v>46</v>
      </c>
      <c r="C53" s="20" t="s">
        <v>9</v>
      </c>
      <c r="D53" s="56">
        <v>0</v>
      </c>
      <c r="E53" s="460">
        <v>0</v>
      </c>
      <c r="F53" s="460">
        <v>0</v>
      </c>
      <c r="G53" s="460">
        <v>0</v>
      </c>
      <c r="H53" s="460">
        <v>0</v>
      </c>
      <c r="I53" s="460">
        <v>0</v>
      </c>
      <c r="J53" s="460">
        <v>0</v>
      </c>
      <c r="K53" s="460">
        <v>0</v>
      </c>
      <c r="L53" s="460">
        <v>0</v>
      </c>
      <c r="M53" s="460">
        <v>0</v>
      </c>
      <c r="N53" s="460">
        <v>0</v>
      </c>
      <c r="O53" s="460">
        <v>0</v>
      </c>
      <c r="P53" s="460">
        <v>0</v>
      </c>
      <c r="Q53" s="460">
        <v>0</v>
      </c>
      <c r="R53" s="460">
        <v>0</v>
      </c>
      <c r="S53" s="460">
        <v>0</v>
      </c>
      <c r="T53" s="460">
        <v>0</v>
      </c>
      <c r="U53" s="460">
        <v>0</v>
      </c>
      <c r="V53" s="460">
        <v>0</v>
      </c>
      <c r="W53" s="460">
        <v>0</v>
      </c>
      <c r="X53" s="460">
        <v>0</v>
      </c>
      <c r="Y53" s="460"/>
    </row>
    <row r="54" spans="1:25" s="90" customFormat="1" ht="13" x14ac:dyDescent="0.2">
      <c r="A54" s="559" t="s">
        <v>90</v>
      </c>
      <c r="B54" s="308" t="s">
        <v>2</v>
      </c>
      <c r="C54" s="22">
        <v>2</v>
      </c>
      <c r="D54" s="54">
        <v>0</v>
      </c>
      <c r="E54" s="477">
        <v>0</v>
      </c>
      <c r="F54" s="477">
        <v>0</v>
      </c>
      <c r="G54" s="477">
        <v>0</v>
      </c>
      <c r="H54" s="477">
        <v>0</v>
      </c>
      <c r="I54" s="477">
        <v>0</v>
      </c>
      <c r="J54" s="477">
        <v>0</v>
      </c>
      <c r="K54" s="477">
        <v>0</v>
      </c>
      <c r="L54" s="477">
        <v>0</v>
      </c>
      <c r="M54" s="477">
        <v>0</v>
      </c>
      <c r="N54" s="477">
        <v>0</v>
      </c>
      <c r="O54" s="477">
        <v>0</v>
      </c>
      <c r="P54" s="477">
        <v>0</v>
      </c>
      <c r="Q54" s="477">
        <v>0</v>
      </c>
      <c r="R54" s="477">
        <v>0</v>
      </c>
      <c r="S54" s="477">
        <v>0</v>
      </c>
      <c r="T54" s="477">
        <v>1</v>
      </c>
      <c r="U54" s="477">
        <v>0</v>
      </c>
      <c r="V54" s="477">
        <v>1</v>
      </c>
      <c r="W54" s="477">
        <v>0</v>
      </c>
      <c r="X54" s="477">
        <v>0</v>
      </c>
      <c r="Y54" s="477"/>
    </row>
    <row r="55" spans="1:25" s="90" customFormat="1" ht="13" x14ac:dyDescent="0.2">
      <c r="A55" s="560"/>
      <c r="B55" s="309" t="s">
        <v>45</v>
      </c>
      <c r="C55" s="19" t="s">
        <v>9</v>
      </c>
      <c r="D55" s="55">
        <v>0</v>
      </c>
      <c r="E55" s="459">
        <v>0</v>
      </c>
      <c r="F55" s="459">
        <v>0</v>
      </c>
      <c r="G55" s="459">
        <v>0</v>
      </c>
      <c r="H55" s="459">
        <v>0</v>
      </c>
      <c r="I55" s="459">
        <v>0</v>
      </c>
      <c r="J55" s="459">
        <v>0</v>
      </c>
      <c r="K55" s="459">
        <v>0</v>
      </c>
      <c r="L55" s="459">
        <v>0</v>
      </c>
      <c r="M55" s="459">
        <v>0</v>
      </c>
      <c r="N55" s="459">
        <v>0</v>
      </c>
      <c r="O55" s="459">
        <v>0</v>
      </c>
      <c r="P55" s="459">
        <v>0</v>
      </c>
      <c r="Q55" s="459">
        <v>0</v>
      </c>
      <c r="R55" s="459">
        <v>0</v>
      </c>
      <c r="S55" s="459">
        <v>0</v>
      </c>
      <c r="T55" s="459">
        <v>0</v>
      </c>
      <c r="U55" s="459">
        <v>0</v>
      </c>
      <c r="V55" s="459">
        <v>0</v>
      </c>
      <c r="W55" s="459">
        <v>0</v>
      </c>
      <c r="X55" s="459">
        <v>0</v>
      </c>
      <c r="Y55" s="459"/>
    </row>
    <row r="56" spans="1:25" s="90" customFormat="1" ht="13" x14ac:dyDescent="0.2">
      <c r="A56" s="561"/>
      <c r="B56" s="310" t="s">
        <v>46</v>
      </c>
      <c r="C56" s="20">
        <v>2</v>
      </c>
      <c r="D56" s="56">
        <v>0</v>
      </c>
      <c r="E56" s="460">
        <v>0</v>
      </c>
      <c r="F56" s="460">
        <v>0</v>
      </c>
      <c r="G56" s="460">
        <v>0</v>
      </c>
      <c r="H56" s="460">
        <v>0</v>
      </c>
      <c r="I56" s="460">
        <v>0</v>
      </c>
      <c r="J56" s="460">
        <v>0</v>
      </c>
      <c r="K56" s="460">
        <v>0</v>
      </c>
      <c r="L56" s="460">
        <v>0</v>
      </c>
      <c r="M56" s="460">
        <v>0</v>
      </c>
      <c r="N56" s="460">
        <v>0</v>
      </c>
      <c r="O56" s="460">
        <v>0</v>
      </c>
      <c r="P56" s="460">
        <v>0</v>
      </c>
      <c r="Q56" s="460">
        <v>0</v>
      </c>
      <c r="R56" s="460">
        <v>0</v>
      </c>
      <c r="S56" s="460">
        <v>0</v>
      </c>
      <c r="T56" s="460">
        <v>1</v>
      </c>
      <c r="U56" s="460">
        <v>0</v>
      </c>
      <c r="V56" s="460">
        <v>1</v>
      </c>
      <c r="W56" s="460">
        <v>0</v>
      </c>
      <c r="X56" s="460">
        <v>0</v>
      </c>
      <c r="Y56" s="460"/>
    </row>
    <row r="57" spans="1:25" s="90" customFormat="1" ht="13" x14ac:dyDescent="0.2">
      <c r="A57" s="559" t="s">
        <v>91</v>
      </c>
      <c r="B57" s="308" t="s">
        <v>2</v>
      </c>
      <c r="C57" s="22">
        <v>4</v>
      </c>
      <c r="D57" s="54">
        <v>0</v>
      </c>
      <c r="E57" s="477">
        <v>0</v>
      </c>
      <c r="F57" s="477">
        <v>0</v>
      </c>
      <c r="G57" s="477">
        <v>0</v>
      </c>
      <c r="H57" s="477">
        <v>0</v>
      </c>
      <c r="I57" s="477">
        <v>0</v>
      </c>
      <c r="J57" s="477">
        <v>0</v>
      </c>
      <c r="K57" s="477">
        <v>0</v>
      </c>
      <c r="L57" s="477">
        <v>0</v>
      </c>
      <c r="M57" s="477">
        <v>0</v>
      </c>
      <c r="N57" s="477">
        <v>0</v>
      </c>
      <c r="O57" s="477">
        <v>0</v>
      </c>
      <c r="P57" s="477">
        <v>0</v>
      </c>
      <c r="Q57" s="477">
        <v>0</v>
      </c>
      <c r="R57" s="477">
        <v>1</v>
      </c>
      <c r="S57" s="477">
        <v>0</v>
      </c>
      <c r="T57" s="477">
        <v>0</v>
      </c>
      <c r="U57" s="477">
        <v>2</v>
      </c>
      <c r="V57" s="477">
        <v>1</v>
      </c>
      <c r="W57" s="477">
        <v>0</v>
      </c>
      <c r="X57" s="477">
        <v>0</v>
      </c>
      <c r="Y57" s="477"/>
    </row>
    <row r="58" spans="1:25" s="90" customFormat="1" ht="13" x14ac:dyDescent="0.2">
      <c r="A58" s="560"/>
      <c r="B58" s="309" t="s">
        <v>45</v>
      </c>
      <c r="C58" s="19">
        <v>2</v>
      </c>
      <c r="D58" s="55">
        <v>0</v>
      </c>
      <c r="E58" s="459">
        <v>0</v>
      </c>
      <c r="F58" s="459">
        <v>0</v>
      </c>
      <c r="G58" s="459">
        <v>0</v>
      </c>
      <c r="H58" s="459">
        <v>0</v>
      </c>
      <c r="I58" s="459">
        <v>0</v>
      </c>
      <c r="J58" s="459">
        <v>0</v>
      </c>
      <c r="K58" s="459">
        <v>0</v>
      </c>
      <c r="L58" s="459">
        <v>0</v>
      </c>
      <c r="M58" s="459">
        <v>0</v>
      </c>
      <c r="N58" s="459">
        <v>0</v>
      </c>
      <c r="O58" s="459">
        <v>0</v>
      </c>
      <c r="P58" s="459">
        <v>0</v>
      </c>
      <c r="Q58" s="459">
        <v>0</v>
      </c>
      <c r="R58" s="459">
        <v>0</v>
      </c>
      <c r="S58" s="459">
        <v>0</v>
      </c>
      <c r="T58" s="459">
        <v>0</v>
      </c>
      <c r="U58" s="459">
        <v>1</v>
      </c>
      <c r="V58" s="459">
        <v>1</v>
      </c>
      <c r="W58" s="459">
        <v>0</v>
      </c>
      <c r="X58" s="459">
        <v>0</v>
      </c>
      <c r="Y58" s="459"/>
    </row>
    <row r="59" spans="1:25" s="90" customFormat="1" ht="13" x14ac:dyDescent="0.2">
      <c r="A59" s="561"/>
      <c r="B59" s="310" t="s">
        <v>46</v>
      </c>
      <c r="C59" s="20">
        <v>2</v>
      </c>
      <c r="D59" s="56">
        <v>0</v>
      </c>
      <c r="E59" s="460">
        <v>0</v>
      </c>
      <c r="F59" s="460">
        <v>0</v>
      </c>
      <c r="G59" s="460">
        <v>0</v>
      </c>
      <c r="H59" s="460">
        <v>0</v>
      </c>
      <c r="I59" s="460">
        <v>0</v>
      </c>
      <c r="J59" s="460">
        <v>0</v>
      </c>
      <c r="K59" s="460">
        <v>0</v>
      </c>
      <c r="L59" s="460">
        <v>0</v>
      </c>
      <c r="M59" s="460">
        <v>0</v>
      </c>
      <c r="N59" s="460">
        <v>0</v>
      </c>
      <c r="O59" s="460">
        <v>0</v>
      </c>
      <c r="P59" s="460">
        <v>0</v>
      </c>
      <c r="Q59" s="460">
        <v>0</v>
      </c>
      <c r="R59" s="460">
        <v>1</v>
      </c>
      <c r="S59" s="460">
        <v>0</v>
      </c>
      <c r="T59" s="460">
        <v>0</v>
      </c>
      <c r="U59" s="460">
        <v>1</v>
      </c>
      <c r="V59" s="460">
        <v>0</v>
      </c>
      <c r="W59" s="460">
        <v>0</v>
      </c>
      <c r="X59" s="460">
        <v>0</v>
      </c>
      <c r="Y59" s="460"/>
    </row>
    <row r="60" spans="1:25" s="90" customFormat="1" ht="13" x14ac:dyDescent="0.2">
      <c r="A60" s="559" t="s">
        <v>92</v>
      </c>
      <c r="B60" s="308" t="s">
        <v>2</v>
      </c>
      <c r="C60" s="22">
        <v>3</v>
      </c>
      <c r="D60" s="54">
        <v>0</v>
      </c>
      <c r="E60" s="477">
        <v>0</v>
      </c>
      <c r="F60" s="477">
        <v>0</v>
      </c>
      <c r="G60" s="477">
        <v>0</v>
      </c>
      <c r="H60" s="477">
        <v>0</v>
      </c>
      <c r="I60" s="477">
        <v>0</v>
      </c>
      <c r="J60" s="477">
        <v>0</v>
      </c>
      <c r="K60" s="477">
        <v>0</v>
      </c>
      <c r="L60" s="477">
        <v>0</v>
      </c>
      <c r="M60" s="477">
        <v>0</v>
      </c>
      <c r="N60" s="477">
        <v>1</v>
      </c>
      <c r="O60" s="477">
        <v>0</v>
      </c>
      <c r="P60" s="477">
        <v>0</v>
      </c>
      <c r="Q60" s="477">
        <v>0</v>
      </c>
      <c r="R60" s="477">
        <v>0</v>
      </c>
      <c r="S60" s="477">
        <v>0</v>
      </c>
      <c r="T60" s="477">
        <v>1</v>
      </c>
      <c r="U60" s="477">
        <v>1</v>
      </c>
      <c r="V60" s="477">
        <v>0</v>
      </c>
      <c r="W60" s="477">
        <v>0</v>
      </c>
      <c r="X60" s="477">
        <v>0</v>
      </c>
      <c r="Y60" s="477"/>
    </row>
    <row r="61" spans="1:25" s="90" customFormat="1" ht="13" x14ac:dyDescent="0.2">
      <c r="A61" s="560"/>
      <c r="B61" s="309" t="s">
        <v>45</v>
      </c>
      <c r="C61" s="19">
        <v>1</v>
      </c>
      <c r="D61" s="55">
        <v>0</v>
      </c>
      <c r="E61" s="459">
        <v>0</v>
      </c>
      <c r="F61" s="459">
        <v>0</v>
      </c>
      <c r="G61" s="459">
        <v>0</v>
      </c>
      <c r="H61" s="459">
        <v>0</v>
      </c>
      <c r="I61" s="459">
        <v>0</v>
      </c>
      <c r="J61" s="459">
        <v>0</v>
      </c>
      <c r="K61" s="459">
        <v>0</v>
      </c>
      <c r="L61" s="459">
        <v>0</v>
      </c>
      <c r="M61" s="459">
        <v>0</v>
      </c>
      <c r="N61" s="459">
        <v>1</v>
      </c>
      <c r="O61" s="459">
        <v>0</v>
      </c>
      <c r="P61" s="459">
        <v>0</v>
      </c>
      <c r="Q61" s="459">
        <v>0</v>
      </c>
      <c r="R61" s="459">
        <v>0</v>
      </c>
      <c r="S61" s="459">
        <v>0</v>
      </c>
      <c r="T61" s="459">
        <v>0</v>
      </c>
      <c r="U61" s="459">
        <v>0</v>
      </c>
      <c r="V61" s="459">
        <v>0</v>
      </c>
      <c r="W61" s="459">
        <v>0</v>
      </c>
      <c r="X61" s="459">
        <v>0</v>
      </c>
      <c r="Y61" s="459"/>
    </row>
    <row r="62" spans="1:25" s="90" customFormat="1" ht="13" x14ac:dyDescent="0.2">
      <c r="A62" s="561"/>
      <c r="B62" s="310" t="s">
        <v>46</v>
      </c>
      <c r="C62" s="20">
        <v>2</v>
      </c>
      <c r="D62" s="56">
        <v>0</v>
      </c>
      <c r="E62" s="460">
        <v>0</v>
      </c>
      <c r="F62" s="460">
        <v>0</v>
      </c>
      <c r="G62" s="460">
        <v>0</v>
      </c>
      <c r="H62" s="460">
        <v>0</v>
      </c>
      <c r="I62" s="460">
        <v>0</v>
      </c>
      <c r="J62" s="460">
        <v>0</v>
      </c>
      <c r="K62" s="460">
        <v>0</v>
      </c>
      <c r="L62" s="460">
        <v>0</v>
      </c>
      <c r="M62" s="460">
        <v>0</v>
      </c>
      <c r="N62" s="460">
        <v>0</v>
      </c>
      <c r="O62" s="460">
        <v>0</v>
      </c>
      <c r="P62" s="460">
        <v>0</v>
      </c>
      <c r="Q62" s="460">
        <v>0</v>
      </c>
      <c r="R62" s="460">
        <v>0</v>
      </c>
      <c r="S62" s="460">
        <v>0</v>
      </c>
      <c r="T62" s="460">
        <v>1</v>
      </c>
      <c r="U62" s="460">
        <v>1</v>
      </c>
      <c r="V62" s="460">
        <v>0</v>
      </c>
      <c r="W62" s="460">
        <v>0</v>
      </c>
      <c r="X62" s="460">
        <v>0</v>
      </c>
      <c r="Y62" s="460"/>
    </row>
    <row r="63" spans="1:25" s="90" customFormat="1" ht="13" x14ac:dyDescent="0.2">
      <c r="A63" s="559" t="s">
        <v>93</v>
      </c>
      <c r="B63" s="308" t="s">
        <v>2</v>
      </c>
      <c r="C63" s="22">
        <v>1</v>
      </c>
      <c r="D63" s="54">
        <v>0</v>
      </c>
      <c r="E63" s="477">
        <v>0</v>
      </c>
      <c r="F63" s="477">
        <v>0</v>
      </c>
      <c r="G63" s="477">
        <v>0</v>
      </c>
      <c r="H63" s="477">
        <v>0</v>
      </c>
      <c r="I63" s="477">
        <v>0</v>
      </c>
      <c r="J63" s="477">
        <v>0</v>
      </c>
      <c r="K63" s="477">
        <v>0</v>
      </c>
      <c r="L63" s="477">
        <v>0</v>
      </c>
      <c r="M63" s="477">
        <v>0</v>
      </c>
      <c r="N63" s="477">
        <v>0</v>
      </c>
      <c r="O63" s="477">
        <v>0</v>
      </c>
      <c r="P63" s="477">
        <v>0</v>
      </c>
      <c r="Q63" s="477">
        <v>0</v>
      </c>
      <c r="R63" s="477">
        <v>0</v>
      </c>
      <c r="S63" s="477">
        <v>0</v>
      </c>
      <c r="T63" s="477">
        <v>1</v>
      </c>
      <c r="U63" s="477">
        <v>0</v>
      </c>
      <c r="V63" s="477">
        <v>0</v>
      </c>
      <c r="W63" s="477">
        <v>0</v>
      </c>
      <c r="X63" s="477">
        <v>0</v>
      </c>
      <c r="Y63" s="477"/>
    </row>
    <row r="64" spans="1:25" s="90" customFormat="1" ht="13" x14ac:dyDescent="0.2">
      <c r="A64" s="560"/>
      <c r="B64" s="309" t="s">
        <v>45</v>
      </c>
      <c r="C64" s="19">
        <v>1</v>
      </c>
      <c r="D64" s="55">
        <v>0</v>
      </c>
      <c r="E64" s="459">
        <v>0</v>
      </c>
      <c r="F64" s="459">
        <v>0</v>
      </c>
      <c r="G64" s="459">
        <v>0</v>
      </c>
      <c r="H64" s="459">
        <v>0</v>
      </c>
      <c r="I64" s="459">
        <v>0</v>
      </c>
      <c r="J64" s="459">
        <v>0</v>
      </c>
      <c r="K64" s="459">
        <v>0</v>
      </c>
      <c r="L64" s="459">
        <v>0</v>
      </c>
      <c r="M64" s="459">
        <v>0</v>
      </c>
      <c r="N64" s="459">
        <v>0</v>
      </c>
      <c r="O64" s="459">
        <v>0</v>
      </c>
      <c r="P64" s="459">
        <v>0</v>
      </c>
      <c r="Q64" s="459">
        <v>0</v>
      </c>
      <c r="R64" s="459">
        <v>0</v>
      </c>
      <c r="S64" s="459">
        <v>0</v>
      </c>
      <c r="T64" s="459">
        <v>1</v>
      </c>
      <c r="U64" s="459">
        <v>0</v>
      </c>
      <c r="V64" s="459">
        <v>0</v>
      </c>
      <c r="W64" s="459">
        <v>0</v>
      </c>
      <c r="X64" s="459">
        <v>0</v>
      </c>
      <c r="Y64" s="459"/>
    </row>
    <row r="65" spans="1:25" s="90" customFormat="1" ht="13" x14ac:dyDescent="0.2">
      <c r="A65" s="561"/>
      <c r="B65" s="310" t="s">
        <v>46</v>
      </c>
      <c r="C65" s="20" t="s">
        <v>9</v>
      </c>
      <c r="D65" s="56">
        <v>0</v>
      </c>
      <c r="E65" s="460">
        <v>0</v>
      </c>
      <c r="F65" s="460">
        <v>0</v>
      </c>
      <c r="G65" s="460">
        <v>0</v>
      </c>
      <c r="H65" s="460">
        <v>0</v>
      </c>
      <c r="I65" s="460">
        <v>0</v>
      </c>
      <c r="J65" s="460">
        <v>0</v>
      </c>
      <c r="K65" s="460">
        <v>0</v>
      </c>
      <c r="L65" s="460">
        <v>0</v>
      </c>
      <c r="M65" s="460">
        <v>0</v>
      </c>
      <c r="N65" s="460">
        <v>0</v>
      </c>
      <c r="O65" s="460">
        <v>0</v>
      </c>
      <c r="P65" s="460">
        <v>0</v>
      </c>
      <c r="Q65" s="460">
        <v>0</v>
      </c>
      <c r="R65" s="460">
        <v>0</v>
      </c>
      <c r="S65" s="460">
        <v>0</v>
      </c>
      <c r="T65" s="460">
        <v>0</v>
      </c>
      <c r="U65" s="460">
        <v>0</v>
      </c>
      <c r="V65" s="460">
        <v>0</v>
      </c>
      <c r="W65" s="460">
        <v>0</v>
      </c>
      <c r="X65" s="460">
        <v>0</v>
      </c>
      <c r="Y65" s="460"/>
    </row>
    <row r="66" spans="1:25" s="90" customFormat="1" ht="13" x14ac:dyDescent="0.2">
      <c r="A66" s="559" t="s">
        <v>94</v>
      </c>
      <c r="B66" s="308" t="s">
        <v>2</v>
      </c>
      <c r="C66" s="22">
        <v>3</v>
      </c>
      <c r="D66" s="54">
        <v>0</v>
      </c>
      <c r="E66" s="477">
        <v>0</v>
      </c>
      <c r="F66" s="477">
        <v>0</v>
      </c>
      <c r="G66" s="477">
        <v>0</v>
      </c>
      <c r="H66" s="477">
        <v>0</v>
      </c>
      <c r="I66" s="477">
        <v>0</v>
      </c>
      <c r="J66" s="477">
        <v>0</v>
      </c>
      <c r="K66" s="477">
        <v>0</v>
      </c>
      <c r="L66" s="477">
        <v>0</v>
      </c>
      <c r="M66" s="477">
        <v>0</v>
      </c>
      <c r="N66" s="477">
        <v>0</v>
      </c>
      <c r="O66" s="477">
        <v>0</v>
      </c>
      <c r="P66" s="477">
        <v>0</v>
      </c>
      <c r="Q66" s="477">
        <v>0</v>
      </c>
      <c r="R66" s="477">
        <v>0</v>
      </c>
      <c r="S66" s="477">
        <v>0</v>
      </c>
      <c r="T66" s="477">
        <v>0</v>
      </c>
      <c r="U66" s="477">
        <v>1</v>
      </c>
      <c r="V66" s="477">
        <v>1</v>
      </c>
      <c r="W66" s="477">
        <v>1</v>
      </c>
      <c r="X66" s="477">
        <v>0</v>
      </c>
      <c r="Y66" s="477"/>
    </row>
    <row r="67" spans="1:25" s="90" customFormat="1" ht="13" x14ac:dyDescent="0.2">
      <c r="A67" s="560"/>
      <c r="B67" s="309" t="s">
        <v>45</v>
      </c>
      <c r="C67" s="19" t="s">
        <v>9</v>
      </c>
      <c r="D67" s="55">
        <v>0</v>
      </c>
      <c r="E67" s="459">
        <v>0</v>
      </c>
      <c r="F67" s="459">
        <v>0</v>
      </c>
      <c r="G67" s="459">
        <v>0</v>
      </c>
      <c r="H67" s="459">
        <v>0</v>
      </c>
      <c r="I67" s="459">
        <v>0</v>
      </c>
      <c r="J67" s="459">
        <v>0</v>
      </c>
      <c r="K67" s="459">
        <v>0</v>
      </c>
      <c r="L67" s="459">
        <v>0</v>
      </c>
      <c r="M67" s="459">
        <v>0</v>
      </c>
      <c r="N67" s="459">
        <v>0</v>
      </c>
      <c r="O67" s="459">
        <v>0</v>
      </c>
      <c r="P67" s="459">
        <v>0</v>
      </c>
      <c r="Q67" s="459">
        <v>0</v>
      </c>
      <c r="R67" s="459">
        <v>0</v>
      </c>
      <c r="S67" s="459">
        <v>0</v>
      </c>
      <c r="T67" s="459">
        <v>0</v>
      </c>
      <c r="U67" s="459">
        <v>0</v>
      </c>
      <c r="V67" s="459">
        <v>0</v>
      </c>
      <c r="W67" s="459">
        <v>0</v>
      </c>
      <c r="X67" s="459">
        <v>0</v>
      </c>
      <c r="Y67" s="459"/>
    </row>
    <row r="68" spans="1:25" s="90" customFormat="1" ht="13" x14ac:dyDescent="0.2">
      <c r="A68" s="561"/>
      <c r="B68" s="310" t="s">
        <v>46</v>
      </c>
      <c r="C68" s="20">
        <v>3</v>
      </c>
      <c r="D68" s="56">
        <v>0</v>
      </c>
      <c r="E68" s="460">
        <v>0</v>
      </c>
      <c r="F68" s="460">
        <v>0</v>
      </c>
      <c r="G68" s="460">
        <v>0</v>
      </c>
      <c r="H68" s="460">
        <v>0</v>
      </c>
      <c r="I68" s="460">
        <v>0</v>
      </c>
      <c r="J68" s="460">
        <v>0</v>
      </c>
      <c r="K68" s="460">
        <v>0</v>
      </c>
      <c r="L68" s="460">
        <v>0</v>
      </c>
      <c r="M68" s="460">
        <v>0</v>
      </c>
      <c r="N68" s="460">
        <v>0</v>
      </c>
      <c r="O68" s="460">
        <v>0</v>
      </c>
      <c r="P68" s="460">
        <v>0</v>
      </c>
      <c r="Q68" s="460">
        <v>0</v>
      </c>
      <c r="R68" s="460">
        <v>0</v>
      </c>
      <c r="S68" s="460">
        <v>0</v>
      </c>
      <c r="T68" s="460">
        <v>0</v>
      </c>
      <c r="U68" s="460">
        <v>1</v>
      </c>
      <c r="V68" s="460">
        <v>1</v>
      </c>
      <c r="W68" s="460">
        <v>1</v>
      </c>
      <c r="X68" s="460">
        <v>0</v>
      </c>
      <c r="Y68" s="460"/>
    </row>
    <row r="69" spans="1:25" s="90" customFormat="1" ht="13" x14ac:dyDescent="0.2">
      <c r="A69" s="311" t="s">
        <v>95</v>
      </c>
      <c r="B69" s="93"/>
      <c r="C69" s="37"/>
      <c r="D69" s="37"/>
      <c r="E69" s="37"/>
      <c r="F69" s="37"/>
      <c r="G69" s="37"/>
      <c r="H69" s="37"/>
      <c r="I69" s="37"/>
      <c r="J69" s="37"/>
      <c r="K69" s="37"/>
      <c r="L69" s="37"/>
      <c r="M69" s="37"/>
      <c r="N69" s="37"/>
      <c r="O69" s="37"/>
      <c r="P69" s="37"/>
      <c r="Q69" s="37"/>
      <c r="R69" s="37"/>
      <c r="S69" s="37"/>
      <c r="T69" s="37"/>
      <c r="U69" s="37"/>
      <c r="V69" s="37"/>
      <c r="W69" s="37"/>
      <c r="X69" s="37"/>
      <c r="Y69" s="37"/>
    </row>
    <row r="70" spans="1:25" s="90" customFormat="1" ht="10.5" customHeight="1" x14ac:dyDescent="0.2">
      <c r="A70" s="305"/>
      <c r="B70" s="89"/>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7"/>
  <pageMargins left="0.39370078740157483" right="0.39370078740157483" top="0.59055118110236227" bottom="0.39370078740157483" header="0.31496062992125984" footer="0.31496062992125984"/>
  <pageSetup paperSize="9"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Z70"/>
  <sheetViews>
    <sheetView zoomScaleNormal="100" workbookViewId="0">
      <pane xSplit="2" ySplit="2" topLeftCell="J52" activePane="bottomRight" state="frozen"/>
      <selection pane="topRight"/>
      <selection pane="bottomLeft"/>
      <selection pane="bottomRight" activeCell="Z12" sqref="Z12:Z68"/>
    </sheetView>
  </sheetViews>
  <sheetFormatPr defaultColWidth="9" defaultRowHeight="13" x14ac:dyDescent="0.2"/>
  <cols>
    <col min="1" max="1" width="8.08984375" style="316" customWidth="1"/>
    <col min="2" max="2" width="5.453125" style="316" bestFit="1" customWidth="1"/>
    <col min="3" max="24" width="8.6328125" style="316" customWidth="1"/>
    <col min="25" max="25" width="7.6328125" style="96" customWidth="1"/>
    <col min="26" max="16384" width="9" style="316"/>
  </cols>
  <sheetData>
    <row r="1" spans="1:26" x14ac:dyDescent="0.2">
      <c r="A1" s="313" t="s">
        <v>281</v>
      </c>
      <c r="B1" s="314"/>
      <c r="C1" s="314"/>
      <c r="D1" s="314"/>
      <c r="E1" s="314"/>
      <c r="F1" s="314"/>
      <c r="G1" s="314"/>
      <c r="H1" s="315"/>
      <c r="I1" s="314"/>
      <c r="J1" s="314"/>
      <c r="K1" s="314"/>
      <c r="L1" s="314"/>
      <c r="M1" s="314"/>
      <c r="N1" s="314"/>
      <c r="O1" s="314"/>
      <c r="P1" s="314"/>
      <c r="Q1" s="314"/>
      <c r="R1" s="314"/>
      <c r="S1" s="314"/>
      <c r="T1" s="314"/>
      <c r="U1" s="314"/>
      <c r="V1" s="314"/>
      <c r="W1" s="314"/>
      <c r="Y1" s="30" t="s">
        <v>330</v>
      </c>
    </row>
    <row r="2" spans="1:26" x14ac:dyDescent="0.2">
      <c r="A2" s="317"/>
      <c r="B2" s="317"/>
      <c r="C2" s="318" t="s">
        <v>2</v>
      </c>
      <c r="D2" s="318" t="s">
        <v>300</v>
      </c>
      <c r="E2" s="318" t="s">
        <v>301</v>
      </c>
      <c r="F2" s="318" t="s">
        <v>302</v>
      </c>
      <c r="G2" s="318" t="s">
        <v>303</v>
      </c>
      <c r="H2" s="318" t="s">
        <v>304</v>
      </c>
      <c r="I2" s="317" t="s">
        <v>305</v>
      </c>
      <c r="J2" s="317" t="s">
        <v>306</v>
      </c>
      <c r="K2" s="317" t="s">
        <v>307</v>
      </c>
      <c r="L2" s="317" t="s">
        <v>308</v>
      </c>
      <c r="M2" s="317" t="s">
        <v>309</v>
      </c>
      <c r="N2" s="317" t="s">
        <v>310</v>
      </c>
      <c r="O2" s="317" t="s">
        <v>311</v>
      </c>
      <c r="P2" s="317" t="s">
        <v>312</v>
      </c>
      <c r="Q2" s="317" t="s">
        <v>313</v>
      </c>
      <c r="R2" s="317" t="s">
        <v>314</v>
      </c>
      <c r="S2" s="317" t="s">
        <v>315</v>
      </c>
      <c r="T2" s="317" t="s">
        <v>316</v>
      </c>
      <c r="U2" s="317" t="s">
        <v>317</v>
      </c>
      <c r="V2" s="317" t="s">
        <v>318</v>
      </c>
      <c r="W2" s="317" t="s">
        <v>319</v>
      </c>
      <c r="X2" s="317" t="s">
        <v>48</v>
      </c>
      <c r="Y2" s="123" t="s">
        <v>113</v>
      </c>
    </row>
    <row r="3" spans="1:26" s="319" customFormat="1" x14ac:dyDescent="0.2">
      <c r="A3" s="566" t="s">
        <v>199</v>
      </c>
      <c r="B3" s="370" t="s">
        <v>2</v>
      </c>
      <c r="C3" s="339">
        <v>59267</v>
      </c>
      <c r="D3" s="387" t="s">
        <v>9</v>
      </c>
      <c r="E3" s="387" t="s">
        <v>9</v>
      </c>
      <c r="F3" s="387" t="s">
        <v>9</v>
      </c>
      <c r="G3" s="387" t="s">
        <v>9</v>
      </c>
      <c r="H3" s="387">
        <v>2</v>
      </c>
      <c r="I3" s="387">
        <v>1</v>
      </c>
      <c r="J3" s="387">
        <v>5</v>
      </c>
      <c r="K3" s="387">
        <v>7</v>
      </c>
      <c r="L3" s="387">
        <v>22</v>
      </c>
      <c r="M3" s="387">
        <v>102</v>
      </c>
      <c r="N3" s="387">
        <v>140</v>
      </c>
      <c r="O3" s="387">
        <v>286</v>
      </c>
      <c r="P3" s="387">
        <v>607</v>
      </c>
      <c r="Q3" s="387">
        <v>1603</v>
      </c>
      <c r="R3" s="387">
        <v>3271</v>
      </c>
      <c r="S3" s="387">
        <v>6117</v>
      </c>
      <c r="T3" s="387">
        <v>10223</v>
      </c>
      <c r="U3" s="387">
        <v>14688</v>
      </c>
      <c r="V3" s="387">
        <v>13940</v>
      </c>
      <c r="W3" s="387">
        <v>6768</v>
      </c>
      <c r="X3" s="387">
        <v>1484</v>
      </c>
      <c r="Y3" s="371">
        <v>1</v>
      </c>
    </row>
    <row r="4" spans="1:26" s="319" customFormat="1" x14ac:dyDescent="0.2">
      <c r="A4" s="567"/>
      <c r="B4" s="372" t="s">
        <v>45</v>
      </c>
      <c r="C4" s="341">
        <v>28172</v>
      </c>
      <c r="D4" s="388" t="s">
        <v>9</v>
      </c>
      <c r="E4" s="388" t="s">
        <v>9</v>
      </c>
      <c r="F4" s="388" t="s">
        <v>9</v>
      </c>
      <c r="G4" s="388" t="s">
        <v>9</v>
      </c>
      <c r="H4" s="388">
        <v>2</v>
      </c>
      <c r="I4" s="388">
        <v>1</v>
      </c>
      <c r="J4" s="388">
        <v>2</v>
      </c>
      <c r="K4" s="388">
        <v>3</v>
      </c>
      <c r="L4" s="388">
        <v>14</v>
      </c>
      <c r="M4" s="388">
        <v>74</v>
      </c>
      <c r="N4" s="388">
        <v>105</v>
      </c>
      <c r="O4" s="388">
        <v>229</v>
      </c>
      <c r="P4" s="388">
        <v>491</v>
      </c>
      <c r="Q4" s="388">
        <v>1274</v>
      </c>
      <c r="R4" s="388">
        <v>2499</v>
      </c>
      <c r="S4" s="388">
        <v>4306</v>
      </c>
      <c r="T4" s="388">
        <v>6281</v>
      </c>
      <c r="U4" s="388">
        <v>6961</v>
      </c>
      <c r="V4" s="388">
        <v>4516</v>
      </c>
      <c r="W4" s="388">
        <v>1243</v>
      </c>
      <c r="X4" s="388">
        <v>171</v>
      </c>
      <c r="Y4" s="341" t="s">
        <v>9</v>
      </c>
    </row>
    <row r="5" spans="1:26" s="319" customFormat="1" x14ac:dyDescent="0.2">
      <c r="A5" s="568"/>
      <c r="B5" s="373" t="s">
        <v>46</v>
      </c>
      <c r="C5" s="352">
        <v>31095</v>
      </c>
      <c r="D5" s="389" t="s">
        <v>9</v>
      </c>
      <c r="E5" s="389" t="s">
        <v>9</v>
      </c>
      <c r="F5" s="389" t="s">
        <v>9</v>
      </c>
      <c r="G5" s="389" t="s">
        <v>9</v>
      </c>
      <c r="H5" s="389" t="s">
        <v>9</v>
      </c>
      <c r="I5" s="389" t="s">
        <v>9</v>
      </c>
      <c r="J5" s="389">
        <v>3</v>
      </c>
      <c r="K5" s="389">
        <v>4</v>
      </c>
      <c r="L5" s="389">
        <v>8</v>
      </c>
      <c r="M5" s="389">
        <v>28</v>
      </c>
      <c r="N5" s="389">
        <v>35</v>
      </c>
      <c r="O5" s="389">
        <v>57</v>
      </c>
      <c r="P5" s="389">
        <v>116</v>
      </c>
      <c r="Q5" s="389">
        <v>329</v>
      </c>
      <c r="R5" s="389">
        <v>772</v>
      </c>
      <c r="S5" s="389">
        <v>1811</v>
      </c>
      <c r="T5" s="389">
        <v>3942</v>
      </c>
      <c r="U5" s="389">
        <v>7727</v>
      </c>
      <c r="V5" s="389">
        <v>9424</v>
      </c>
      <c r="W5" s="389">
        <v>5525</v>
      </c>
      <c r="X5" s="389">
        <v>1313</v>
      </c>
      <c r="Y5" s="352">
        <v>1</v>
      </c>
    </row>
    <row r="6" spans="1:26" s="319" customFormat="1" x14ac:dyDescent="0.2">
      <c r="A6" s="569" t="s">
        <v>7</v>
      </c>
      <c r="B6" s="396" t="s">
        <v>2</v>
      </c>
      <c r="C6" s="391">
        <v>2668</v>
      </c>
      <c r="D6" s="397" t="s">
        <v>9</v>
      </c>
      <c r="E6" s="397" t="s">
        <v>9</v>
      </c>
      <c r="F6" s="397" t="s">
        <v>9</v>
      </c>
      <c r="G6" s="397" t="s">
        <v>9</v>
      </c>
      <c r="H6" s="397" t="s">
        <v>9</v>
      </c>
      <c r="I6" s="397" t="s">
        <v>9</v>
      </c>
      <c r="J6" s="397" t="s">
        <v>9</v>
      </c>
      <c r="K6" s="397" t="s">
        <v>9</v>
      </c>
      <c r="L6" s="397" t="s">
        <v>9</v>
      </c>
      <c r="M6" s="397">
        <v>3</v>
      </c>
      <c r="N6" s="397">
        <v>6</v>
      </c>
      <c r="O6" s="397">
        <v>13</v>
      </c>
      <c r="P6" s="397">
        <v>24</v>
      </c>
      <c r="Q6" s="397">
        <v>80</v>
      </c>
      <c r="R6" s="397">
        <v>144</v>
      </c>
      <c r="S6" s="397">
        <v>270</v>
      </c>
      <c r="T6" s="397">
        <v>422</v>
      </c>
      <c r="U6" s="397">
        <v>633</v>
      </c>
      <c r="V6" s="397">
        <v>652</v>
      </c>
      <c r="W6" s="397">
        <v>344</v>
      </c>
      <c r="X6" s="397">
        <v>77</v>
      </c>
      <c r="Y6" s="391" t="s">
        <v>9</v>
      </c>
    </row>
    <row r="7" spans="1:26" s="319" customFormat="1" x14ac:dyDescent="0.2">
      <c r="A7" s="570"/>
      <c r="B7" s="398" t="s">
        <v>45</v>
      </c>
      <c r="C7" s="393">
        <v>1257</v>
      </c>
      <c r="D7" s="399" t="s">
        <v>9</v>
      </c>
      <c r="E7" s="399" t="s">
        <v>9</v>
      </c>
      <c r="F7" s="399" t="s">
        <v>9</v>
      </c>
      <c r="G7" s="399" t="s">
        <v>9</v>
      </c>
      <c r="H7" s="399" t="s">
        <v>9</v>
      </c>
      <c r="I7" s="399" t="s">
        <v>9</v>
      </c>
      <c r="J7" s="399" t="s">
        <v>9</v>
      </c>
      <c r="K7" s="399" t="s">
        <v>9</v>
      </c>
      <c r="L7" s="399" t="s">
        <v>9</v>
      </c>
      <c r="M7" s="399">
        <v>2</v>
      </c>
      <c r="N7" s="399">
        <v>3</v>
      </c>
      <c r="O7" s="399">
        <v>9</v>
      </c>
      <c r="P7" s="399">
        <v>20</v>
      </c>
      <c r="Q7" s="399">
        <v>57</v>
      </c>
      <c r="R7" s="399">
        <v>108</v>
      </c>
      <c r="S7" s="399">
        <v>179</v>
      </c>
      <c r="T7" s="399">
        <v>271</v>
      </c>
      <c r="U7" s="399">
        <v>307</v>
      </c>
      <c r="V7" s="399">
        <v>226</v>
      </c>
      <c r="W7" s="399">
        <v>69</v>
      </c>
      <c r="X7" s="399">
        <v>6</v>
      </c>
      <c r="Y7" s="393" t="s">
        <v>9</v>
      </c>
    </row>
    <row r="8" spans="1:26" s="319" customFormat="1" x14ac:dyDescent="0.2">
      <c r="A8" s="571"/>
      <c r="B8" s="400" t="s">
        <v>46</v>
      </c>
      <c r="C8" s="395">
        <v>1411</v>
      </c>
      <c r="D8" s="401" t="s">
        <v>9</v>
      </c>
      <c r="E8" s="401" t="s">
        <v>9</v>
      </c>
      <c r="F8" s="401" t="s">
        <v>9</v>
      </c>
      <c r="G8" s="401" t="s">
        <v>9</v>
      </c>
      <c r="H8" s="401" t="s">
        <v>9</v>
      </c>
      <c r="I8" s="401" t="s">
        <v>9</v>
      </c>
      <c r="J8" s="401" t="s">
        <v>9</v>
      </c>
      <c r="K8" s="401" t="s">
        <v>9</v>
      </c>
      <c r="L8" s="401" t="s">
        <v>9</v>
      </c>
      <c r="M8" s="401">
        <v>1</v>
      </c>
      <c r="N8" s="401">
        <v>3</v>
      </c>
      <c r="O8" s="401">
        <v>4</v>
      </c>
      <c r="P8" s="401">
        <v>4</v>
      </c>
      <c r="Q8" s="401">
        <v>23</v>
      </c>
      <c r="R8" s="401">
        <v>36</v>
      </c>
      <c r="S8" s="401">
        <v>91</v>
      </c>
      <c r="T8" s="401">
        <v>151</v>
      </c>
      <c r="U8" s="401">
        <v>326</v>
      </c>
      <c r="V8" s="401">
        <v>426</v>
      </c>
      <c r="W8" s="401">
        <v>275</v>
      </c>
      <c r="X8" s="401">
        <v>71</v>
      </c>
      <c r="Y8" s="395" t="s">
        <v>9</v>
      </c>
    </row>
    <row r="9" spans="1:26" s="319" customFormat="1" ht="13.5" customHeight="1" x14ac:dyDescent="0.2">
      <c r="A9" s="535" t="s">
        <v>150</v>
      </c>
      <c r="B9" s="270" t="s">
        <v>2</v>
      </c>
      <c r="C9" s="28">
        <v>170</v>
      </c>
      <c r="D9" s="267" t="str">
        <f>IF(SUM(D10:D11)=0,"-",SUM(D10:D11))</f>
        <v>-</v>
      </c>
      <c r="E9" s="267" t="str">
        <f t="shared" ref="E9:X9" si="0">IF(SUM(E10:E11)=0,"-",SUM(E10:E11))</f>
        <v>-</v>
      </c>
      <c r="F9" s="267" t="str">
        <f t="shared" si="0"/>
        <v>-</v>
      </c>
      <c r="G9" s="267" t="str">
        <f t="shared" si="0"/>
        <v>-</v>
      </c>
      <c r="H9" s="267" t="str">
        <f t="shared" si="0"/>
        <v>-</v>
      </c>
      <c r="I9" s="267" t="str">
        <f t="shared" si="0"/>
        <v>-</v>
      </c>
      <c r="J9" s="267" t="str">
        <f t="shared" si="0"/>
        <v>-</v>
      </c>
      <c r="K9" s="267" t="str">
        <f t="shared" si="0"/>
        <v>-</v>
      </c>
      <c r="L9" s="267" t="str">
        <f t="shared" si="0"/>
        <v>-</v>
      </c>
      <c r="M9" s="267" t="str">
        <f t="shared" si="0"/>
        <v>-</v>
      </c>
      <c r="N9" s="267" t="str">
        <f t="shared" si="0"/>
        <v>-</v>
      </c>
      <c r="O9" s="267">
        <f t="shared" si="0"/>
        <v>1</v>
      </c>
      <c r="P9" s="267" t="str">
        <f t="shared" si="0"/>
        <v>-</v>
      </c>
      <c r="Q9" s="267">
        <f t="shared" si="0"/>
        <v>3</v>
      </c>
      <c r="R9" s="267">
        <f t="shared" si="0"/>
        <v>4</v>
      </c>
      <c r="S9" s="267">
        <f t="shared" si="0"/>
        <v>19</v>
      </c>
      <c r="T9" s="267">
        <f t="shared" si="0"/>
        <v>31</v>
      </c>
      <c r="U9" s="267">
        <f t="shared" si="0"/>
        <v>52</v>
      </c>
      <c r="V9" s="267">
        <f t="shared" si="0"/>
        <v>42</v>
      </c>
      <c r="W9" s="267">
        <f t="shared" si="0"/>
        <v>16</v>
      </c>
      <c r="X9" s="267">
        <f t="shared" si="0"/>
        <v>2</v>
      </c>
      <c r="Y9" s="28" t="s">
        <v>9</v>
      </c>
    </row>
    <row r="10" spans="1:26" s="319" customFormat="1" x14ac:dyDescent="0.2">
      <c r="A10" s="536"/>
      <c r="B10" s="270" t="s">
        <v>45</v>
      </c>
      <c r="C10" s="267">
        <v>89</v>
      </c>
      <c r="D10" s="267" t="str">
        <f>IF(SUM(D13,D16,D19,D22,D25,D28,D31,D34,D37,D40,D43,D46,D49,D52,D55,D58,D61,D64,D67)=0,"-",SUM(D13,D16,D19,D22,D25,D28,D31,D34,D37,D40,D43,D46,D49,D52,D55,D58,D61,D64,D67))</f>
        <v>-</v>
      </c>
      <c r="E10" s="267" t="str">
        <f t="shared" ref="E10:X11" si="1">IF(SUM(E13,E16,E19,E22,E25,E28,E31,E34,E37,E40,E43,E46,E49,E52,E55,E58,E61,E64,E67)=0,"-",SUM(E13,E16,E19,E22,E25,E28,E31,E34,E37,E40,E43,E46,E49,E52,E55,E58,E61,E64,E67))</f>
        <v>-</v>
      </c>
      <c r="F10" s="267" t="str">
        <f t="shared" si="1"/>
        <v>-</v>
      </c>
      <c r="G10" s="267" t="str">
        <f t="shared" si="1"/>
        <v>-</v>
      </c>
      <c r="H10" s="267" t="str">
        <f t="shared" si="1"/>
        <v>-</v>
      </c>
      <c r="I10" s="267" t="str">
        <f t="shared" si="1"/>
        <v>-</v>
      </c>
      <c r="J10" s="267" t="str">
        <f t="shared" si="1"/>
        <v>-</v>
      </c>
      <c r="K10" s="267" t="str">
        <f t="shared" si="1"/>
        <v>-</v>
      </c>
      <c r="L10" s="267" t="str">
        <f t="shared" si="1"/>
        <v>-</v>
      </c>
      <c r="M10" s="267" t="str">
        <f t="shared" si="1"/>
        <v>-</v>
      </c>
      <c r="N10" s="267" t="str">
        <f t="shared" si="1"/>
        <v>-</v>
      </c>
      <c r="O10" s="267">
        <f t="shared" si="1"/>
        <v>1</v>
      </c>
      <c r="P10" s="267" t="str">
        <f t="shared" si="1"/>
        <v>-</v>
      </c>
      <c r="Q10" s="267">
        <f t="shared" si="1"/>
        <v>1</v>
      </c>
      <c r="R10" s="267">
        <f t="shared" si="1"/>
        <v>3</v>
      </c>
      <c r="S10" s="267">
        <f t="shared" si="1"/>
        <v>12</v>
      </c>
      <c r="T10" s="267">
        <f t="shared" si="1"/>
        <v>20</v>
      </c>
      <c r="U10" s="267">
        <f t="shared" si="1"/>
        <v>28</v>
      </c>
      <c r="V10" s="267">
        <f t="shared" si="1"/>
        <v>20</v>
      </c>
      <c r="W10" s="267">
        <f t="shared" si="1"/>
        <v>4</v>
      </c>
      <c r="X10" s="267" t="str">
        <f t="shared" si="1"/>
        <v>-</v>
      </c>
      <c r="Y10" s="267" t="s">
        <v>9</v>
      </c>
    </row>
    <row r="11" spans="1:26" s="319" customFormat="1" x14ac:dyDescent="0.2">
      <c r="A11" s="537"/>
      <c r="B11" s="272" t="s">
        <v>46</v>
      </c>
      <c r="C11" s="269">
        <v>81</v>
      </c>
      <c r="D11" s="269" t="str">
        <f>IF(SUM(D14,D17,D20,D23,D26,D29,D32,D35,D38,D41,D44,D47,D50,D53,D56,D59,D62,D65,D68)=0,"-",SUM(D14,D17,D20,D23,D26,D29,D32,D35,D38,D41,D44,D47,D50,D53,D56,D59,D62,D65,D68))</f>
        <v>-</v>
      </c>
      <c r="E11" s="269" t="str">
        <f t="shared" si="1"/>
        <v>-</v>
      </c>
      <c r="F11" s="269" t="str">
        <f t="shared" si="1"/>
        <v>-</v>
      </c>
      <c r="G11" s="269" t="str">
        <f t="shared" si="1"/>
        <v>-</v>
      </c>
      <c r="H11" s="269" t="str">
        <f t="shared" si="1"/>
        <v>-</v>
      </c>
      <c r="I11" s="269" t="str">
        <f t="shared" si="1"/>
        <v>-</v>
      </c>
      <c r="J11" s="269" t="str">
        <f t="shared" si="1"/>
        <v>-</v>
      </c>
      <c r="K11" s="269" t="str">
        <f t="shared" si="1"/>
        <v>-</v>
      </c>
      <c r="L11" s="269" t="str">
        <f t="shared" si="1"/>
        <v>-</v>
      </c>
      <c r="M11" s="269" t="str">
        <f t="shared" si="1"/>
        <v>-</v>
      </c>
      <c r="N11" s="269" t="str">
        <f t="shared" si="1"/>
        <v>-</v>
      </c>
      <c r="O11" s="269" t="str">
        <f t="shared" si="1"/>
        <v>-</v>
      </c>
      <c r="P11" s="269" t="str">
        <f t="shared" si="1"/>
        <v>-</v>
      </c>
      <c r="Q11" s="269">
        <f t="shared" si="1"/>
        <v>2</v>
      </c>
      <c r="R11" s="269">
        <f t="shared" si="1"/>
        <v>1</v>
      </c>
      <c r="S11" s="269">
        <f t="shared" si="1"/>
        <v>7</v>
      </c>
      <c r="T11" s="269">
        <f t="shared" si="1"/>
        <v>11</v>
      </c>
      <c r="U11" s="269">
        <f t="shared" si="1"/>
        <v>24</v>
      </c>
      <c r="V11" s="269">
        <f t="shared" si="1"/>
        <v>22</v>
      </c>
      <c r="W11" s="269">
        <f t="shared" si="1"/>
        <v>12</v>
      </c>
      <c r="X11" s="269">
        <f t="shared" si="1"/>
        <v>2</v>
      </c>
      <c r="Y11" s="269" t="s">
        <v>9</v>
      </c>
    </row>
    <row r="12" spans="1:26" x14ac:dyDescent="0.2">
      <c r="A12" s="559" t="s">
        <v>76</v>
      </c>
      <c r="B12" s="320" t="s">
        <v>2</v>
      </c>
      <c r="C12" s="52">
        <v>65</v>
      </c>
      <c r="D12" s="52">
        <v>0</v>
      </c>
      <c r="E12" s="52">
        <v>0</v>
      </c>
      <c r="F12" s="52">
        <v>0</v>
      </c>
      <c r="G12" s="52">
        <v>0</v>
      </c>
      <c r="H12" s="52">
        <v>0</v>
      </c>
      <c r="I12" s="52">
        <v>0</v>
      </c>
      <c r="J12" s="478">
        <v>0</v>
      </c>
      <c r="K12" s="478">
        <v>0</v>
      </c>
      <c r="L12" s="478">
        <v>0</v>
      </c>
      <c r="M12" s="478">
        <v>0</v>
      </c>
      <c r="N12" s="478">
        <v>0</v>
      </c>
      <c r="O12" s="478">
        <v>0</v>
      </c>
      <c r="P12" s="478">
        <v>0</v>
      </c>
      <c r="Q12" s="478">
        <v>0</v>
      </c>
      <c r="R12" s="478">
        <v>4</v>
      </c>
      <c r="S12" s="478">
        <v>9</v>
      </c>
      <c r="T12" s="478">
        <v>13</v>
      </c>
      <c r="U12" s="478">
        <v>16</v>
      </c>
      <c r="V12" s="478">
        <v>15</v>
      </c>
      <c r="W12" s="478">
        <v>6</v>
      </c>
      <c r="X12" s="478">
        <v>2</v>
      </c>
      <c r="Y12" s="54"/>
      <c r="Z12" s="456"/>
    </row>
    <row r="13" spans="1:26" x14ac:dyDescent="0.2">
      <c r="A13" s="560"/>
      <c r="B13" s="320" t="s">
        <v>45</v>
      </c>
      <c r="C13" s="52">
        <v>30</v>
      </c>
      <c r="D13" s="52">
        <v>0</v>
      </c>
      <c r="E13" s="52">
        <v>0</v>
      </c>
      <c r="F13" s="52">
        <v>0</v>
      </c>
      <c r="G13" s="52">
        <v>0</v>
      </c>
      <c r="H13" s="52">
        <v>0</v>
      </c>
      <c r="I13" s="52">
        <v>0</v>
      </c>
      <c r="J13" s="478">
        <v>0</v>
      </c>
      <c r="K13" s="478">
        <v>0</v>
      </c>
      <c r="L13" s="478">
        <v>0</v>
      </c>
      <c r="M13" s="478">
        <v>0</v>
      </c>
      <c r="N13" s="478">
        <v>0</v>
      </c>
      <c r="O13" s="478">
        <v>0</v>
      </c>
      <c r="P13" s="478">
        <v>0</v>
      </c>
      <c r="Q13" s="478">
        <v>0</v>
      </c>
      <c r="R13" s="478">
        <v>3</v>
      </c>
      <c r="S13" s="478">
        <v>3</v>
      </c>
      <c r="T13" s="478">
        <v>7</v>
      </c>
      <c r="U13" s="478">
        <v>7</v>
      </c>
      <c r="V13" s="478">
        <v>8</v>
      </c>
      <c r="W13" s="478">
        <v>2</v>
      </c>
      <c r="X13" s="478">
        <v>0</v>
      </c>
      <c r="Y13" s="19"/>
      <c r="Z13" s="456"/>
    </row>
    <row r="14" spans="1:26" x14ac:dyDescent="0.2">
      <c r="A14" s="561"/>
      <c r="B14" s="321" t="s">
        <v>46</v>
      </c>
      <c r="C14" s="53">
        <v>35</v>
      </c>
      <c r="D14" s="53">
        <v>0</v>
      </c>
      <c r="E14" s="53">
        <v>0</v>
      </c>
      <c r="F14" s="53">
        <v>0</v>
      </c>
      <c r="G14" s="53">
        <v>0</v>
      </c>
      <c r="H14" s="53">
        <v>0</v>
      </c>
      <c r="I14" s="53">
        <v>0</v>
      </c>
      <c r="J14" s="479">
        <v>0</v>
      </c>
      <c r="K14" s="479">
        <v>0</v>
      </c>
      <c r="L14" s="479">
        <v>0</v>
      </c>
      <c r="M14" s="479">
        <v>0</v>
      </c>
      <c r="N14" s="479">
        <v>0</v>
      </c>
      <c r="O14" s="479">
        <v>0</v>
      </c>
      <c r="P14" s="479">
        <v>0</v>
      </c>
      <c r="Q14" s="479">
        <v>0</v>
      </c>
      <c r="R14" s="479">
        <v>1</v>
      </c>
      <c r="S14" s="479">
        <v>6</v>
      </c>
      <c r="T14" s="479">
        <v>6</v>
      </c>
      <c r="U14" s="479">
        <v>9</v>
      </c>
      <c r="V14" s="479">
        <v>7</v>
      </c>
      <c r="W14" s="479">
        <v>4</v>
      </c>
      <c r="X14" s="479">
        <v>2</v>
      </c>
      <c r="Y14" s="20"/>
      <c r="Z14" s="456"/>
    </row>
    <row r="15" spans="1:26" x14ac:dyDescent="0.2">
      <c r="A15" s="598" t="s">
        <v>77</v>
      </c>
      <c r="B15" s="320" t="s">
        <v>2</v>
      </c>
      <c r="C15" s="52">
        <v>27</v>
      </c>
      <c r="D15" s="52">
        <v>0</v>
      </c>
      <c r="E15" s="52">
        <v>0</v>
      </c>
      <c r="F15" s="52">
        <v>0</v>
      </c>
      <c r="G15" s="52">
        <v>0</v>
      </c>
      <c r="H15" s="52">
        <v>0</v>
      </c>
      <c r="I15" s="52">
        <v>0</v>
      </c>
      <c r="J15" s="478">
        <v>0</v>
      </c>
      <c r="K15" s="478">
        <v>0</v>
      </c>
      <c r="L15" s="478">
        <v>0</v>
      </c>
      <c r="M15" s="478">
        <v>0</v>
      </c>
      <c r="N15" s="478">
        <v>0</v>
      </c>
      <c r="O15" s="478">
        <v>1</v>
      </c>
      <c r="P15" s="478">
        <v>0</v>
      </c>
      <c r="Q15" s="478">
        <v>2</v>
      </c>
      <c r="R15" s="478">
        <v>0</v>
      </c>
      <c r="S15" s="478">
        <v>3</v>
      </c>
      <c r="T15" s="478">
        <v>3</v>
      </c>
      <c r="U15" s="478">
        <v>12</v>
      </c>
      <c r="V15" s="478">
        <v>5</v>
      </c>
      <c r="W15" s="478">
        <v>1</v>
      </c>
      <c r="X15" s="478">
        <v>0</v>
      </c>
      <c r="Y15" s="54"/>
      <c r="Z15" s="456"/>
    </row>
    <row r="16" spans="1:26" x14ac:dyDescent="0.2">
      <c r="A16" s="599"/>
      <c r="B16" s="320" t="s">
        <v>45</v>
      </c>
      <c r="C16" s="52">
        <v>14</v>
      </c>
      <c r="D16" s="52">
        <v>0</v>
      </c>
      <c r="E16" s="52">
        <v>0</v>
      </c>
      <c r="F16" s="52">
        <v>0</v>
      </c>
      <c r="G16" s="52">
        <v>0</v>
      </c>
      <c r="H16" s="52">
        <v>0</v>
      </c>
      <c r="I16" s="52">
        <v>0</v>
      </c>
      <c r="J16" s="478">
        <v>0</v>
      </c>
      <c r="K16" s="478">
        <v>0</v>
      </c>
      <c r="L16" s="478">
        <v>0</v>
      </c>
      <c r="M16" s="478">
        <v>0</v>
      </c>
      <c r="N16" s="478">
        <v>0</v>
      </c>
      <c r="O16" s="478">
        <v>1</v>
      </c>
      <c r="P16" s="478">
        <v>0</v>
      </c>
      <c r="Q16" s="478">
        <v>1</v>
      </c>
      <c r="R16" s="478">
        <v>0</v>
      </c>
      <c r="S16" s="478">
        <v>2</v>
      </c>
      <c r="T16" s="478">
        <v>2</v>
      </c>
      <c r="U16" s="478">
        <v>7</v>
      </c>
      <c r="V16" s="478">
        <v>1</v>
      </c>
      <c r="W16" s="478">
        <v>0</v>
      </c>
      <c r="X16" s="478">
        <v>0</v>
      </c>
      <c r="Y16" s="19"/>
      <c r="Z16" s="456"/>
    </row>
    <row r="17" spans="1:26" x14ac:dyDescent="0.2">
      <c r="A17" s="600"/>
      <c r="B17" s="321" t="s">
        <v>46</v>
      </c>
      <c r="C17" s="53">
        <v>13</v>
      </c>
      <c r="D17" s="53">
        <v>0</v>
      </c>
      <c r="E17" s="53">
        <v>0</v>
      </c>
      <c r="F17" s="53">
        <v>0</v>
      </c>
      <c r="G17" s="53">
        <v>0</v>
      </c>
      <c r="H17" s="53">
        <v>0</v>
      </c>
      <c r="I17" s="53">
        <v>0</v>
      </c>
      <c r="J17" s="479">
        <v>0</v>
      </c>
      <c r="K17" s="479">
        <v>0</v>
      </c>
      <c r="L17" s="479">
        <v>0</v>
      </c>
      <c r="M17" s="479">
        <v>0</v>
      </c>
      <c r="N17" s="479">
        <v>0</v>
      </c>
      <c r="O17" s="479">
        <v>0</v>
      </c>
      <c r="P17" s="479">
        <v>0</v>
      </c>
      <c r="Q17" s="479">
        <v>1</v>
      </c>
      <c r="R17" s="479">
        <v>0</v>
      </c>
      <c r="S17" s="479">
        <v>1</v>
      </c>
      <c r="T17" s="479">
        <v>1</v>
      </c>
      <c r="U17" s="479">
        <v>5</v>
      </c>
      <c r="V17" s="479">
        <v>4</v>
      </c>
      <c r="W17" s="479">
        <v>1</v>
      </c>
      <c r="X17" s="479">
        <v>0</v>
      </c>
      <c r="Y17" s="20"/>
      <c r="Z17" s="456"/>
    </row>
    <row r="18" spans="1:26" x14ac:dyDescent="0.2">
      <c r="A18" s="598" t="s">
        <v>78</v>
      </c>
      <c r="B18" s="320" t="s">
        <v>2</v>
      </c>
      <c r="C18" s="52">
        <v>3</v>
      </c>
      <c r="D18" s="52">
        <v>0</v>
      </c>
      <c r="E18" s="52">
        <v>0</v>
      </c>
      <c r="F18" s="52">
        <v>0</v>
      </c>
      <c r="G18" s="52">
        <v>0</v>
      </c>
      <c r="H18" s="52">
        <v>0</v>
      </c>
      <c r="I18" s="52">
        <v>0</v>
      </c>
      <c r="J18" s="478">
        <v>0</v>
      </c>
      <c r="K18" s="478">
        <v>0</v>
      </c>
      <c r="L18" s="478">
        <v>0</v>
      </c>
      <c r="M18" s="478">
        <v>0</v>
      </c>
      <c r="N18" s="478">
        <v>0</v>
      </c>
      <c r="O18" s="478">
        <v>0</v>
      </c>
      <c r="P18" s="478">
        <v>0</v>
      </c>
      <c r="Q18" s="478">
        <v>0</v>
      </c>
      <c r="R18" s="478">
        <v>0</v>
      </c>
      <c r="S18" s="478">
        <v>0</v>
      </c>
      <c r="T18" s="478">
        <v>0</v>
      </c>
      <c r="U18" s="478">
        <v>2</v>
      </c>
      <c r="V18" s="478">
        <v>1</v>
      </c>
      <c r="W18" s="478">
        <v>0</v>
      </c>
      <c r="X18" s="478">
        <v>0</v>
      </c>
      <c r="Y18" s="54"/>
      <c r="Z18" s="456"/>
    </row>
    <row r="19" spans="1:26" x14ac:dyDescent="0.2">
      <c r="A19" s="599"/>
      <c r="B19" s="320" t="s">
        <v>45</v>
      </c>
      <c r="C19" s="52">
        <v>3</v>
      </c>
      <c r="D19" s="52">
        <v>0</v>
      </c>
      <c r="E19" s="52">
        <v>0</v>
      </c>
      <c r="F19" s="52">
        <v>0</v>
      </c>
      <c r="G19" s="52">
        <v>0</v>
      </c>
      <c r="H19" s="52">
        <v>0</v>
      </c>
      <c r="I19" s="52">
        <v>0</v>
      </c>
      <c r="J19" s="478">
        <v>0</v>
      </c>
      <c r="K19" s="478">
        <v>0</v>
      </c>
      <c r="L19" s="478">
        <v>0</v>
      </c>
      <c r="M19" s="478">
        <v>0</v>
      </c>
      <c r="N19" s="478">
        <v>0</v>
      </c>
      <c r="O19" s="478">
        <v>0</v>
      </c>
      <c r="P19" s="478">
        <v>0</v>
      </c>
      <c r="Q19" s="478">
        <v>0</v>
      </c>
      <c r="R19" s="478">
        <v>0</v>
      </c>
      <c r="S19" s="478">
        <v>0</v>
      </c>
      <c r="T19" s="478">
        <v>0</v>
      </c>
      <c r="U19" s="478">
        <v>2</v>
      </c>
      <c r="V19" s="478">
        <v>1</v>
      </c>
      <c r="W19" s="478">
        <v>0</v>
      </c>
      <c r="X19" s="478">
        <v>0</v>
      </c>
      <c r="Y19" s="19"/>
      <c r="Z19" s="456"/>
    </row>
    <row r="20" spans="1:26" x14ac:dyDescent="0.2">
      <c r="A20" s="600"/>
      <c r="B20" s="321" t="s">
        <v>46</v>
      </c>
      <c r="C20" s="53" t="s">
        <v>9</v>
      </c>
      <c r="D20" s="53">
        <v>0</v>
      </c>
      <c r="E20" s="53">
        <v>0</v>
      </c>
      <c r="F20" s="53">
        <v>0</v>
      </c>
      <c r="G20" s="53">
        <v>0</v>
      </c>
      <c r="H20" s="53">
        <v>0</v>
      </c>
      <c r="I20" s="53">
        <v>0</v>
      </c>
      <c r="J20" s="479">
        <v>0</v>
      </c>
      <c r="K20" s="479">
        <v>0</v>
      </c>
      <c r="L20" s="479">
        <v>0</v>
      </c>
      <c r="M20" s="479">
        <v>0</v>
      </c>
      <c r="N20" s="479">
        <v>0</v>
      </c>
      <c r="O20" s="479">
        <v>0</v>
      </c>
      <c r="P20" s="479">
        <v>0</v>
      </c>
      <c r="Q20" s="479">
        <v>0</v>
      </c>
      <c r="R20" s="479">
        <v>0</v>
      </c>
      <c r="S20" s="479">
        <v>0</v>
      </c>
      <c r="T20" s="479">
        <v>0</v>
      </c>
      <c r="U20" s="479">
        <v>0</v>
      </c>
      <c r="V20" s="479">
        <v>0</v>
      </c>
      <c r="W20" s="479">
        <v>0</v>
      </c>
      <c r="X20" s="479">
        <v>0</v>
      </c>
      <c r="Y20" s="20"/>
      <c r="Z20" s="456"/>
    </row>
    <row r="21" spans="1:26" x14ac:dyDescent="0.2">
      <c r="A21" s="598" t="s">
        <v>79</v>
      </c>
      <c r="B21" s="320" t="s">
        <v>2</v>
      </c>
      <c r="C21" s="52">
        <v>1</v>
      </c>
      <c r="D21" s="52">
        <v>0</v>
      </c>
      <c r="E21" s="52">
        <v>0</v>
      </c>
      <c r="F21" s="52">
        <v>0</v>
      </c>
      <c r="G21" s="52">
        <v>0</v>
      </c>
      <c r="H21" s="52">
        <v>0</v>
      </c>
      <c r="I21" s="52">
        <v>0</v>
      </c>
      <c r="J21" s="478">
        <v>0</v>
      </c>
      <c r="K21" s="478">
        <v>0</v>
      </c>
      <c r="L21" s="478">
        <v>0</v>
      </c>
      <c r="M21" s="478">
        <v>0</v>
      </c>
      <c r="N21" s="478">
        <v>0</v>
      </c>
      <c r="O21" s="478">
        <v>0</v>
      </c>
      <c r="P21" s="478">
        <v>0</v>
      </c>
      <c r="Q21" s="478">
        <v>0</v>
      </c>
      <c r="R21" s="478">
        <v>0</v>
      </c>
      <c r="S21" s="478">
        <v>0</v>
      </c>
      <c r="T21" s="478">
        <v>0</v>
      </c>
      <c r="U21" s="478">
        <v>0</v>
      </c>
      <c r="V21" s="478">
        <v>1</v>
      </c>
      <c r="W21" s="478">
        <v>0</v>
      </c>
      <c r="X21" s="478">
        <v>0</v>
      </c>
      <c r="Y21" s="54"/>
      <c r="Z21" s="456"/>
    </row>
    <row r="22" spans="1:26" x14ac:dyDescent="0.2">
      <c r="A22" s="599"/>
      <c r="B22" s="320" t="s">
        <v>45</v>
      </c>
      <c r="C22" s="52">
        <v>1</v>
      </c>
      <c r="D22" s="52">
        <v>0</v>
      </c>
      <c r="E22" s="52">
        <v>0</v>
      </c>
      <c r="F22" s="52">
        <v>0</v>
      </c>
      <c r="G22" s="52">
        <v>0</v>
      </c>
      <c r="H22" s="52">
        <v>0</v>
      </c>
      <c r="I22" s="52">
        <v>0</v>
      </c>
      <c r="J22" s="478">
        <v>0</v>
      </c>
      <c r="K22" s="478">
        <v>0</v>
      </c>
      <c r="L22" s="478">
        <v>0</v>
      </c>
      <c r="M22" s="478">
        <v>0</v>
      </c>
      <c r="N22" s="478">
        <v>0</v>
      </c>
      <c r="O22" s="478">
        <v>0</v>
      </c>
      <c r="P22" s="478">
        <v>0</v>
      </c>
      <c r="Q22" s="478">
        <v>0</v>
      </c>
      <c r="R22" s="478">
        <v>0</v>
      </c>
      <c r="S22" s="478">
        <v>0</v>
      </c>
      <c r="T22" s="478">
        <v>0</v>
      </c>
      <c r="U22" s="478">
        <v>0</v>
      </c>
      <c r="V22" s="478">
        <v>1</v>
      </c>
      <c r="W22" s="478">
        <v>0</v>
      </c>
      <c r="X22" s="478">
        <v>0</v>
      </c>
      <c r="Y22" s="19"/>
      <c r="Z22" s="456"/>
    </row>
    <row r="23" spans="1:26" x14ac:dyDescent="0.2">
      <c r="A23" s="600"/>
      <c r="B23" s="321" t="s">
        <v>46</v>
      </c>
      <c r="C23" s="53" t="s">
        <v>9</v>
      </c>
      <c r="D23" s="53">
        <v>0</v>
      </c>
      <c r="E23" s="53">
        <v>0</v>
      </c>
      <c r="F23" s="53">
        <v>0</v>
      </c>
      <c r="G23" s="53">
        <v>0</v>
      </c>
      <c r="H23" s="53">
        <v>0</v>
      </c>
      <c r="I23" s="53">
        <v>0</v>
      </c>
      <c r="J23" s="479">
        <v>0</v>
      </c>
      <c r="K23" s="479">
        <v>0</v>
      </c>
      <c r="L23" s="479">
        <v>0</v>
      </c>
      <c r="M23" s="479">
        <v>0</v>
      </c>
      <c r="N23" s="479">
        <v>0</v>
      </c>
      <c r="O23" s="479">
        <v>0</v>
      </c>
      <c r="P23" s="479">
        <v>0</v>
      </c>
      <c r="Q23" s="479">
        <v>0</v>
      </c>
      <c r="R23" s="479">
        <v>0</v>
      </c>
      <c r="S23" s="479">
        <v>0</v>
      </c>
      <c r="T23" s="479">
        <v>0</v>
      </c>
      <c r="U23" s="479">
        <v>0</v>
      </c>
      <c r="V23" s="479">
        <v>0</v>
      </c>
      <c r="W23" s="479">
        <v>0</v>
      </c>
      <c r="X23" s="479">
        <v>0</v>
      </c>
      <c r="Y23" s="20"/>
      <c r="Z23" s="456"/>
    </row>
    <row r="24" spans="1:26" x14ac:dyDescent="0.2">
      <c r="A24" s="598" t="s">
        <v>80</v>
      </c>
      <c r="B24" s="320" t="s">
        <v>2</v>
      </c>
      <c r="C24" s="52">
        <v>3</v>
      </c>
      <c r="D24" s="52">
        <v>0</v>
      </c>
      <c r="E24" s="52">
        <v>0</v>
      </c>
      <c r="F24" s="52">
        <v>0</v>
      </c>
      <c r="G24" s="52">
        <v>0</v>
      </c>
      <c r="H24" s="52">
        <v>0</v>
      </c>
      <c r="I24" s="52">
        <v>0</v>
      </c>
      <c r="J24" s="478">
        <v>0</v>
      </c>
      <c r="K24" s="478">
        <v>0</v>
      </c>
      <c r="L24" s="478">
        <v>0</v>
      </c>
      <c r="M24" s="478">
        <v>0</v>
      </c>
      <c r="N24" s="478">
        <v>0</v>
      </c>
      <c r="O24" s="478">
        <v>0</v>
      </c>
      <c r="P24" s="478">
        <v>0</v>
      </c>
      <c r="Q24" s="478">
        <v>0</v>
      </c>
      <c r="R24" s="478">
        <v>0</v>
      </c>
      <c r="S24" s="478">
        <v>0</v>
      </c>
      <c r="T24" s="478">
        <v>1</v>
      </c>
      <c r="U24" s="478">
        <v>0</v>
      </c>
      <c r="V24" s="478">
        <v>1</v>
      </c>
      <c r="W24" s="478">
        <v>1</v>
      </c>
      <c r="X24" s="478">
        <v>0</v>
      </c>
      <c r="Y24" s="54"/>
      <c r="Z24" s="456"/>
    </row>
    <row r="25" spans="1:26" x14ac:dyDescent="0.2">
      <c r="A25" s="599"/>
      <c r="B25" s="320" t="s">
        <v>45</v>
      </c>
      <c r="C25" s="52">
        <v>2</v>
      </c>
      <c r="D25" s="52">
        <v>0</v>
      </c>
      <c r="E25" s="52">
        <v>0</v>
      </c>
      <c r="F25" s="52">
        <v>0</v>
      </c>
      <c r="G25" s="52">
        <v>0</v>
      </c>
      <c r="H25" s="52">
        <v>0</v>
      </c>
      <c r="I25" s="52">
        <v>0</v>
      </c>
      <c r="J25" s="478">
        <v>0</v>
      </c>
      <c r="K25" s="478">
        <v>0</v>
      </c>
      <c r="L25" s="478">
        <v>0</v>
      </c>
      <c r="M25" s="478">
        <v>0</v>
      </c>
      <c r="N25" s="478">
        <v>0</v>
      </c>
      <c r="O25" s="478">
        <v>0</v>
      </c>
      <c r="P25" s="478">
        <v>0</v>
      </c>
      <c r="Q25" s="478">
        <v>0</v>
      </c>
      <c r="R25" s="478">
        <v>0</v>
      </c>
      <c r="S25" s="478">
        <v>0</v>
      </c>
      <c r="T25" s="478">
        <v>1</v>
      </c>
      <c r="U25" s="478">
        <v>0</v>
      </c>
      <c r="V25" s="478">
        <v>1</v>
      </c>
      <c r="W25" s="478">
        <v>0</v>
      </c>
      <c r="X25" s="478">
        <v>0</v>
      </c>
      <c r="Y25" s="19"/>
      <c r="Z25" s="456"/>
    </row>
    <row r="26" spans="1:26" x14ac:dyDescent="0.2">
      <c r="A26" s="600"/>
      <c r="B26" s="321" t="s">
        <v>46</v>
      </c>
      <c r="C26" s="53">
        <v>1</v>
      </c>
      <c r="D26" s="53">
        <v>0</v>
      </c>
      <c r="E26" s="53">
        <v>0</v>
      </c>
      <c r="F26" s="53">
        <v>0</v>
      </c>
      <c r="G26" s="53">
        <v>0</v>
      </c>
      <c r="H26" s="53">
        <v>0</v>
      </c>
      <c r="I26" s="53">
        <v>0</v>
      </c>
      <c r="J26" s="479">
        <v>0</v>
      </c>
      <c r="K26" s="479">
        <v>0</v>
      </c>
      <c r="L26" s="479">
        <v>0</v>
      </c>
      <c r="M26" s="479">
        <v>0</v>
      </c>
      <c r="N26" s="479">
        <v>0</v>
      </c>
      <c r="O26" s="479">
        <v>0</v>
      </c>
      <c r="P26" s="479">
        <v>0</v>
      </c>
      <c r="Q26" s="479">
        <v>0</v>
      </c>
      <c r="R26" s="479">
        <v>0</v>
      </c>
      <c r="S26" s="479">
        <v>0</v>
      </c>
      <c r="T26" s="479">
        <v>0</v>
      </c>
      <c r="U26" s="479">
        <v>0</v>
      </c>
      <c r="V26" s="479">
        <v>0</v>
      </c>
      <c r="W26" s="479">
        <v>1</v>
      </c>
      <c r="X26" s="479">
        <v>0</v>
      </c>
      <c r="Y26" s="20"/>
      <c r="Z26" s="456"/>
    </row>
    <row r="27" spans="1:26" x14ac:dyDescent="0.2">
      <c r="A27" s="598" t="s">
        <v>81</v>
      </c>
      <c r="B27" s="320" t="s">
        <v>2</v>
      </c>
      <c r="C27" s="52">
        <v>4</v>
      </c>
      <c r="D27" s="52">
        <v>0</v>
      </c>
      <c r="E27" s="52">
        <v>0</v>
      </c>
      <c r="F27" s="52">
        <v>0</v>
      </c>
      <c r="G27" s="52">
        <v>0</v>
      </c>
      <c r="H27" s="52">
        <v>0</v>
      </c>
      <c r="I27" s="52">
        <v>0</v>
      </c>
      <c r="J27" s="478">
        <v>0</v>
      </c>
      <c r="K27" s="478">
        <v>0</v>
      </c>
      <c r="L27" s="478">
        <v>0</v>
      </c>
      <c r="M27" s="478">
        <v>0</v>
      </c>
      <c r="N27" s="478">
        <v>0</v>
      </c>
      <c r="O27" s="478">
        <v>0</v>
      </c>
      <c r="P27" s="478">
        <v>0</v>
      </c>
      <c r="Q27" s="478">
        <v>1</v>
      </c>
      <c r="R27" s="478">
        <v>0</v>
      </c>
      <c r="S27" s="478">
        <v>1</v>
      </c>
      <c r="T27" s="478">
        <v>0</v>
      </c>
      <c r="U27" s="478">
        <v>1</v>
      </c>
      <c r="V27" s="478">
        <v>1</v>
      </c>
      <c r="W27" s="478">
        <v>0</v>
      </c>
      <c r="X27" s="478">
        <v>0</v>
      </c>
      <c r="Y27" s="54"/>
      <c r="Z27" s="456"/>
    </row>
    <row r="28" spans="1:26" x14ac:dyDescent="0.2">
      <c r="A28" s="599"/>
      <c r="B28" s="320" t="s">
        <v>45</v>
      </c>
      <c r="C28" s="52">
        <v>3</v>
      </c>
      <c r="D28" s="52">
        <v>0</v>
      </c>
      <c r="E28" s="52">
        <v>0</v>
      </c>
      <c r="F28" s="52">
        <v>0</v>
      </c>
      <c r="G28" s="52">
        <v>0</v>
      </c>
      <c r="H28" s="52">
        <v>0</v>
      </c>
      <c r="I28" s="52">
        <v>0</v>
      </c>
      <c r="J28" s="478">
        <v>0</v>
      </c>
      <c r="K28" s="478">
        <v>0</v>
      </c>
      <c r="L28" s="478">
        <v>0</v>
      </c>
      <c r="M28" s="478">
        <v>0</v>
      </c>
      <c r="N28" s="478">
        <v>0</v>
      </c>
      <c r="O28" s="478">
        <v>0</v>
      </c>
      <c r="P28" s="478">
        <v>0</v>
      </c>
      <c r="Q28" s="478">
        <v>0</v>
      </c>
      <c r="R28" s="478">
        <v>0</v>
      </c>
      <c r="S28" s="478">
        <v>1</v>
      </c>
      <c r="T28" s="478">
        <v>0</v>
      </c>
      <c r="U28" s="478">
        <v>1</v>
      </c>
      <c r="V28" s="478">
        <v>1</v>
      </c>
      <c r="W28" s="478">
        <v>0</v>
      </c>
      <c r="X28" s="478">
        <v>0</v>
      </c>
      <c r="Y28" s="19"/>
      <c r="Z28" s="456"/>
    </row>
    <row r="29" spans="1:26" x14ac:dyDescent="0.2">
      <c r="A29" s="600"/>
      <c r="B29" s="321" t="s">
        <v>46</v>
      </c>
      <c r="C29" s="53">
        <v>1</v>
      </c>
      <c r="D29" s="53">
        <v>0</v>
      </c>
      <c r="E29" s="53">
        <v>0</v>
      </c>
      <c r="F29" s="53">
        <v>0</v>
      </c>
      <c r="G29" s="53">
        <v>0</v>
      </c>
      <c r="H29" s="53">
        <v>0</v>
      </c>
      <c r="I29" s="53">
        <v>0</v>
      </c>
      <c r="J29" s="479">
        <v>0</v>
      </c>
      <c r="K29" s="479">
        <v>0</v>
      </c>
      <c r="L29" s="479">
        <v>0</v>
      </c>
      <c r="M29" s="479">
        <v>0</v>
      </c>
      <c r="N29" s="479">
        <v>0</v>
      </c>
      <c r="O29" s="479">
        <v>0</v>
      </c>
      <c r="P29" s="479">
        <v>0</v>
      </c>
      <c r="Q29" s="479">
        <v>1</v>
      </c>
      <c r="R29" s="479">
        <v>0</v>
      </c>
      <c r="S29" s="479">
        <v>0</v>
      </c>
      <c r="T29" s="479">
        <v>0</v>
      </c>
      <c r="U29" s="479">
        <v>0</v>
      </c>
      <c r="V29" s="479">
        <v>0</v>
      </c>
      <c r="W29" s="479">
        <v>0</v>
      </c>
      <c r="X29" s="479">
        <v>0</v>
      </c>
      <c r="Y29" s="20"/>
      <c r="Z29" s="456"/>
    </row>
    <row r="30" spans="1:26" x14ac:dyDescent="0.2">
      <c r="A30" s="598" t="s">
        <v>82</v>
      </c>
      <c r="B30" s="320" t="s">
        <v>2</v>
      </c>
      <c r="C30" s="52">
        <v>9</v>
      </c>
      <c r="D30" s="52">
        <v>0</v>
      </c>
      <c r="E30" s="52">
        <v>0</v>
      </c>
      <c r="F30" s="52">
        <v>0</v>
      </c>
      <c r="G30" s="52">
        <v>0</v>
      </c>
      <c r="H30" s="52">
        <v>0</v>
      </c>
      <c r="I30" s="52">
        <v>0</v>
      </c>
      <c r="J30" s="478">
        <v>0</v>
      </c>
      <c r="K30" s="478">
        <v>0</v>
      </c>
      <c r="L30" s="478">
        <v>0</v>
      </c>
      <c r="M30" s="478">
        <v>0</v>
      </c>
      <c r="N30" s="478">
        <v>0</v>
      </c>
      <c r="O30" s="478">
        <v>0</v>
      </c>
      <c r="P30" s="478">
        <v>0</v>
      </c>
      <c r="Q30" s="478">
        <v>0</v>
      </c>
      <c r="R30" s="478">
        <v>0</v>
      </c>
      <c r="S30" s="478">
        <v>1</v>
      </c>
      <c r="T30" s="478">
        <v>1</v>
      </c>
      <c r="U30" s="478">
        <v>4</v>
      </c>
      <c r="V30" s="478">
        <v>1</v>
      </c>
      <c r="W30" s="478">
        <v>2</v>
      </c>
      <c r="X30" s="478">
        <v>0</v>
      </c>
      <c r="Y30" s="54"/>
      <c r="Z30" s="456"/>
    </row>
    <row r="31" spans="1:26" x14ac:dyDescent="0.2">
      <c r="A31" s="599"/>
      <c r="B31" s="320" t="s">
        <v>45</v>
      </c>
      <c r="C31" s="52">
        <v>5</v>
      </c>
      <c r="D31" s="52">
        <v>0</v>
      </c>
      <c r="E31" s="52">
        <v>0</v>
      </c>
      <c r="F31" s="52">
        <v>0</v>
      </c>
      <c r="G31" s="52">
        <v>0</v>
      </c>
      <c r="H31" s="52">
        <v>0</v>
      </c>
      <c r="I31" s="52">
        <v>0</v>
      </c>
      <c r="J31" s="478">
        <v>0</v>
      </c>
      <c r="K31" s="478">
        <v>0</v>
      </c>
      <c r="L31" s="478">
        <v>0</v>
      </c>
      <c r="M31" s="478">
        <v>0</v>
      </c>
      <c r="N31" s="478">
        <v>0</v>
      </c>
      <c r="O31" s="478">
        <v>0</v>
      </c>
      <c r="P31" s="478">
        <v>0</v>
      </c>
      <c r="Q31" s="478">
        <v>0</v>
      </c>
      <c r="R31" s="478">
        <v>0</v>
      </c>
      <c r="S31" s="478">
        <v>1</v>
      </c>
      <c r="T31" s="478">
        <v>1</v>
      </c>
      <c r="U31" s="478">
        <v>2</v>
      </c>
      <c r="V31" s="478">
        <v>0</v>
      </c>
      <c r="W31" s="478">
        <v>1</v>
      </c>
      <c r="X31" s="478">
        <v>0</v>
      </c>
      <c r="Y31" s="19"/>
      <c r="Z31" s="456"/>
    </row>
    <row r="32" spans="1:26" x14ac:dyDescent="0.2">
      <c r="A32" s="600"/>
      <c r="B32" s="321" t="s">
        <v>46</v>
      </c>
      <c r="C32" s="53">
        <v>4</v>
      </c>
      <c r="D32" s="53">
        <v>0</v>
      </c>
      <c r="E32" s="53">
        <v>0</v>
      </c>
      <c r="F32" s="53">
        <v>0</v>
      </c>
      <c r="G32" s="53">
        <v>0</v>
      </c>
      <c r="H32" s="53">
        <v>0</v>
      </c>
      <c r="I32" s="53">
        <v>0</v>
      </c>
      <c r="J32" s="479">
        <v>0</v>
      </c>
      <c r="K32" s="479">
        <v>0</v>
      </c>
      <c r="L32" s="479">
        <v>0</v>
      </c>
      <c r="M32" s="479">
        <v>0</v>
      </c>
      <c r="N32" s="479">
        <v>0</v>
      </c>
      <c r="O32" s="479">
        <v>0</v>
      </c>
      <c r="P32" s="479">
        <v>0</v>
      </c>
      <c r="Q32" s="479">
        <v>0</v>
      </c>
      <c r="R32" s="479">
        <v>0</v>
      </c>
      <c r="S32" s="479">
        <v>0</v>
      </c>
      <c r="T32" s="479">
        <v>0</v>
      </c>
      <c r="U32" s="479">
        <v>2</v>
      </c>
      <c r="V32" s="479">
        <v>1</v>
      </c>
      <c r="W32" s="479">
        <v>1</v>
      </c>
      <c r="X32" s="479">
        <v>0</v>
      </c>
      <c r="Y32" s="20"/>
      <c r="Z32" s="456"/>
    </row>
    <row r="33" spans="1:26" x14ac:dyDescent="0.2">
      <c r="A33" s="598" t="s">
        <v>83</v>
      </c>
      <c r="B33" s="320" t="s">
        <v>2</v>
      </c>
      <c r="C33" s="52">
        <v>10</v>
      </c>
      <c r="D33" s="52">
        <v>0</v>
      </c>
      <c r="E33" s="52">
        <v>0</v>
      </c>
      <c r="F33" s="52">
        <v>0</v>
      </c>
      <c r="G33" s="52">
        <v>0</v>
      </c>
      <c r="H33" s="52">
        <v>0</v>
      </c>
      <c r="I33" s="52">
        <v>0</v>
      </c>
      <c r="J33" s="478">
        <v>0</v>
      </c>
      <c r="K33" s="478">
        <v>0</v>
      </c>
      <c r="L33" s="478">
        <v>0</v>
      </c>
      <c r="M33" s="478">
        <v>0</v>
      </c>
      <c r="N33" s="478">
        <v>0</v>
      </c>
      <c r="O33" s="478">
        <v>0</v>
      </c>
      <c r="P33" s="478">
        <v>0</v>
      </c>
      <c r="Q33" s="478">
        <v>0</v>
      </c>
      <c r="R33" s="478">
        <v>0</v>
      </c>
      <c r="S33" s="478">
        <v>0</v>
      </c>
      <c r="T33" s="478">
        <v>4</v>
      </c>
      <c r="U33" s="478">
        <v>5</v>
      </c>
      <c r="V33" s="478">
        <v>0</v>
      </c>
      <c r="W33" s="478">
        <v>1</v>
      </c>
      <c r="X33" s="478">
        <v>0</v>
      </c>
      <c r="Y33" s="54"/>
      <c r="Z33" s="456"/>
    </row>
    <row r="34" spans="1:26" x14ac:dyDescent="0.2">
      <c r="A34" s="599"/>
      <c r="B34" s="320" t="s">
        <v>45</v>
      </c>
      <c r="C34" s="52">
        <v>6</v>
      </c>
      <c r="D34" s="52">
        <v>0</v>
      </c>
      <c r="E34" s="52">
        <v>0</v>
      </c>
      <c r="F34" s="52">
        <v>0</v>
      </c>
      <c r="G34" s="52">
        <v>0</v>
      </c>
      <c r="H34" s="52">
        <v>0</v>
      </c>
      <c r="I34" s="52">
        <v>0</v>
      </c>
      <c r="J34" s="478">
        <v>0</v>
      </c>
      <c r="K34" s="478">
        <v>0</v>
      </c>
      <c r="L34" s="478">
        <v>0</v>
      </c>
      <c r="M34" s="478">
        <v>0</v>
      </c>
      <c r="N34" s="478">
        <v>0</v>
      </c>
      <c r="O34" s="478">
        <v>0</v>
      </c>
      <c r="P34" s="478">
        <v>0</v>
      </c>
      <c r="Q34" s="478">
        <v>0</v>
      </c>
      <c r="R34" s="478">
        <v>0</v>
      </c>
      <c r="S34" s="478">
        <v>0</v>
      </c>
      <c r="T34" s="478">
        <v>4</v>
      </c>
      <c r="U34" s="478">
        <v>2</v>
      </c>
      <c r="V34" s="478">
        <v>0</v>
      </c>
      <c r="W34" s="478">
        <v>0</v>
      </c>
      <c r="X34" s="478">
        <v>0</v>
      </c>
      <c r="Y34" s="19"/>
      <c r="Z34" s="456"/>
    </row>
    <row r="35" spans="1:26" x14ac:dyDescent="0.2">
      <c r="A35" s="600"/>
      <c r="B35" s="321" t="s">
        <v>46</v>
      </c>
      <c r="C35" s="53">
        <v>4</v>
      </c>
      <c r="D35" s="53">
        <v>0</v>
      </c>
      <c r="E35" s="53">
        <v>0</v>
      </c>
      <c r="F35" s="53">
        <v>0</v>
      </c>
      <c r="G35" s="53">
        <v>0</v>
      </c>
      <c r="H35" s="53">
        <v>0</v>
      </c>
      <c r="I35" s="53">
        <v>0</v>
      </c>
      <c r="J35" s="479">
        <v>0</v>
      </c>
      <c r="K35" s="479">
        <v>0</v>
      </c>
      <c r="L35" s="479">
        <v>0</v>
      </c>
      <c r="M35" s="479">
        <v>0</v>
      </c>
      <c r="N35" s="479">
        <v>0</v>
      </c>
      <c r="O35" s="479">
        <v>0</v>
      </c>
      <c r="P35" s="479">
        <v>0</v>
      </c>
      <c r="Q35" s="479">
        <v>0</v>
      </c>
      <c r="R35" s="479">
        <v>0</v>
      </c>
      <c r="S35" s="479">
        <v>0</v>
      </c>
      <c r="T35" s="479">
        <v>0</v>
      </c>
      <c r="U35" s="479">
        <v>3</v>
      </c>
      <c r="V35" s="479">
        <v>0</v>
      </c>
      <c r="W35" s="479">
        <v>1</v>
      </c>
      <c r="X35" s="479">
        <v>0</v>
      </c>
      <c r="Y35" s="20"/>
      <c r="Z35" s="456"/>
    </row>
    <row r="36" spans="1:26" x14ac:dyDescent="0.2">
      <c r="A36" s="598" t="s">
        <v>84</v>
      </c>
      <c r="B36" s="320" t="s">
        <v>2</v>
      </c>
      <c r="C36" s="52">
        <v>3</v>
      </c>
      <c r="D36" s="52">
        <v>0</v>
      </c>
      <c r="E36" s="52">
        <v>0</v>
      </c>
      <c r="F36" s="52">
        <v>0</v>
      </c>
      <c r="G36" s="52">
        <v>0</v>
      </c>
      <c r="H36" s="52">
        <v>0</v>
      </c>
      <c r="I36" s="52">
        <v>0</v>
      </c>
      <c r="J36" s="478">
        <v>0</v>
      </c>
      <c r="K36" s="478">
        <v>0</v>
      </c>
      <c r="L36" s="478">
        <v>0</v>
      </c>
      <c r="M36" s="478">
        <v>0</v>
      </c>
      <c r="N36" s="478">
        <v>0</v>
      </c>
      <c r="O36" s="478">
        <v>0</v>
      </c>
      <c r="P36" s="478">
        <v>0</v>
      </c>
      <c r="Q36" s="478">
        <v>0</v>
      </c>
      <c r="R36" s="478">
        <v>0</v>
      </c>
      <c r="S36" s="478">
        <v>0</v>
      </c>
      <c r="T36" s="478">
        <v>1</v>
      </c>
      <c r="U36" s="478">
        <v>0</v>
      </c>
      <c r="V36" s="478">
        <v>1</v>
      </c>
      <c r="W36" s="478">
        <v>1</v>
      </c>
      <c r="X36" s="478">
        <v>0</v>
      </c>
      <c r="Y36" s="54"/>
      <c r="Z36" s="456"/>
    </row>
    <row r="37" spans="1:26" x14ac:dyDescent="0.2">
      <c r="A37" s="599"/>
      <c r="B37" s="320" t="s">
        <v>45</v>
      </c>
      <c r="C37" s="52">
        <v>3</v>
      </c>
      <c r="D37" s="52">
        <v>0</v>
      </c>
      <c r="E37" s="52">
        <v>0</v>
      </c>
      <c r="F37" s="52">
        <v>0</v>
      </c>
      <c r="G37" s="52">
        <v>0</v>
      </c>
      <c r="H37" s="52">
        <v>0</v>
      </c>
      <c r="I37" s="52">
        <v>0</v>
      </c>
      <c r="J37" s="478">
        <v>0</v>
      </c>
      <c r="K37" s="478">
        <v>0</v>
      </c>
      <c r="L37" s="478">
        <v>0</v>
      </c>
      <c r="M37" s="478">
        <v>0</v>
      </c>
      <c r="N37" s="478">
        <v>0</v>
      </c>
      <c r="O37" s="478">
        <v>0</v>
      </c>
      <c r="P37" s="478">
        <v>0</v>
      </c>
      <c r="Q37" s="478">
        <v>0</v>
      </c>
      <c r="R37" s="478">
        <v>0</v>
      </c>
      <c r="S37" s="478">
        <v>0</v>
      </c>
      <c r="T37" s="478">
        <v>1</v>
      </c>
      <c r="U37" s="478">
        <v>0</v>
      </c>
      <c r="V37" s="478">
        <v>1</v>
      </c>
      <c r="W37" s="478">
        <v>1</v>
      </c>
      <c r="X37" s="478">
        <v>0</v>
      </c>
      <c r="Y37" s="19"/>
      <c r="Z37" s="456"/>
    </row>
    <row r="38" spans="1:26" x14ac:dyDescent="0.2">
      <c r="A38" s="600"/>
      <c r="B38" s="321" t="s">
        <v>46</v>
      </c>
      <c r="C38" s="53" t="s">
        <v>9</v>
      </c>
      <c r="D38" s="53">
        <v>0</v>
      </c>
      <c r="E38" s="53">
        <v>0</v>
      </c>
      <c r="F38" s="53">
        <v>0</v>
      </c>
      <c r="G38" s="53">
        <v>0</v>
      </c>
      <c r="H38" s="53">
        <v>0</v>
      </c>
      <c r="I38" s="53">
        <v>0</v>
      </c>
      <c r="J38" s="479">
        <v>0</v>
      </c>
      <c r="K38" s="479">
        <v>0</v>
      </c>
      <c r="L38" s="479">
        <v>0</v>
      </c>
      <c r="M38" s="479">
        <v>0</v>
      </c>
      <c r="N38" s="479">
        <v>0</v>
      </c>
      <c r="O38" s="479">
        <v>0</v>
      </c>
      <c r="P38" s="479">
        <v>0</v>
      </c>
      <c r="Q38" s="479">
        <v>0</v>
      </c>
      <c r="R38" s="479">
        <v>0</v>
      </c>
      <c r="S38" s="479">
        <v>0</v>
      </c>
      <c r="T38" s="479">
        <v>0</v>
      </c>
      <c r="U38" s="479">
        <v>0</v>
      </c>
      <c r="V38" s="479">
        <v>0</v>
      </c>
      <c r="W38" s="479">
        <v>0</v>
      </c>
      <c r="X38" s="479">
        <v>0</v>
      </c>
      <c r="Y38" s="20"/>
      <c r="Z38" s="456"/>
    </row>
    <row r="39" spans="1:26" x14ac:dyDescent="0.2">
      <c r="A39" s="598" t="s">
        <v>85</v>
      </c>
      <c r="B39" s="320" t="s">
        <v>2</v>
      </c>
      <c r="C39" s="52">
        <v>3</v>
      </c>
      <c r="D39" s="52">
        <v>0</v>
      </c>
      <c r="E39" s="52">
        <v>0</v>
      </c>
      <c r="F39" s="52">
        <v>0</v>
      </c>
      <c r="G39" s="52">
        <v>0</v>
      </c>
      <c r="H39" s="52">
        <v>0</v>
      </c>
      <c r="I39" s="52">
        <v>0</v>
      </c>
      <c r="J39" s="478">
        <v>0</v>
      </c>
      <c r="K39" s="478">
        <v>0</v>
      </c>
      <c r="L39" s="478">
        <v>0</v>
      </c>
      <c r="M39" s="478">
        <v>0</v>
      </c>
      <c r="N39" s="478">
        <v>0</v>
      </c>
      <c r="O39" s="478">
        <v>0</v>
      </c>
      <c r="P39" s="478">
        <v>0</v>
      </c>
      <c r="Q39" s="478">
        <v>0</v>
      </c>
      <c r="R39" s="478">
        <v>0</v>
      </c>
      <c r="S39" s="478">
        <v>0</v>
      </c>
      <c r="T39" s="478">
        <v>1</v>
      </c>
      <c r="U39" s="478">
        <v>0</v>
      </c>
      <c r="V39" s="478">
        <v>1</v>
      </c>
      <c r="W39" s="478">
        <v>1</v>
      </c>
      <c r="X39" s="478">
        <v>0</v>
      </c>
      <c r="Y39" s="54"/>
      <c r="Z39" s="456"/>
    </row>
    <row r="40" spans="1:26" x14ac:dyDescent="0.2">
      <c r="A40" s="599"/>
      <c r="B40" s="320" t="s">
        <v>45</v>
      </c>
      <c r="C40" s="52">
        <v>2</v>
      </c>
      <c r="D40" s="52">
        <v>0</v>
      </c>
      <c r="E40" s="52">
        <v>0</v>
      </c>
      <c r="F40" s="52">
        <v>0</v>
      </c>
      <c r="G40" s="52">
        <v>0</v>
      </c>
      <c r="H40" s="52">
        <v>0</v>
      </c>
      <c r="I40" s="52">
        <v>0</v>
      </c>
      <c r="J40" s="478">
        <v>0</v>
      </c>
      <c r="K40" s="478">
        <v>0</v>
      </c>
      <c r="L40" s="478">
        <v>0</v>
      </c>
      <c r="M40" s="478">
        <v>0</v>
      </c>
      <c r="N40" s="478">
        <v>0</v>
      </c>
      <c r="O40" s="478">
        <v>0</v>
      </c>
      <c r="P40" s="478">
        <v>0</v>
      </c>
      <c r="Q40" s="478">
        <v>0</v>
      </c>
      <c r="R40" s="478">
        <v>0</v>
      </c>
      <c r="S40" s="478">
        <v>0</v>
      </c>
      <c r="T40" s="478">
        <v>1</v>
      </c>
      <c r="U40" s="478">
        <v>0</v>
      </c>
      <c r="V40" s="478">
        <v>1</v>
      </c>
      <c r="W40" s="478">
        <v>0</v>
      </c>
      <c r="X40" s="478">
        <v>0</v>
      </c>
      <c r="Y40" s="19"/>
      <c r="Z40" s="456"/>
    </row>
    <row r="41" spans="1:26" x14ac:dyDescent="0.2">
      <c r="A41" s="600"/>
      <c r="B41" s="321" t="s">
        <v>46</v>
      </c>
      <c r="C41" s="53">
        <v>1</v>
      </c>
      <c r="D41" s="53">
        <v>0</v>
      </c>
      <c r="E41" s="53">
        <v>0</v>
      </c>
      <c r="F41" s="53">
        <v>0</v>
      </c>
      <c r="G41" s="53">
        <v>0</v>
      </c>
      <c r="H41" s="53">
        <v>0</v>
      </c>
      <c r="I41" s="53">
        <v>0</v>
      </c>
      <c r="J41" s="479">
        <v>0</v>
      </c>
      <c r="K41" s="479">
        <v>0</v>
      </c>
      <c r="L41" s="479">
        <v>0</v>
      </c>
      <c r="M41" s="479">
        <v>0</v>
      </c>
      <c r="N41" s="479">
        <v>0</v>
      </c>
      <c r="O41" s="479">
        <v>0</v>
      </c>
      <c r="P41" s="479">
        <v>0</v>
      </c>
      <c r="Q41" s="479">
        <v>0</v>
      </c>
      <c r="R41" s="479">
        <v>0</v>
      </c>
      <c r="S41" s="479">
        <v>0</v>
      </c>
      <c r="T41" s="479">
        <v>0</v>
      </c>
      <c r="U41" s="479">
        <v>0</v>
      </c>
      <c r="V41" s="479">
        <v>0</v>
      </c>
      <c r="W41" s="479">
        <v>1</v>
      </c>
      <c r="X41" s="479">
        <v>0</v>
      </c>
      <c r="Y41" s="20"/>
      <c r="Z41" s="456"/>
    </row>
    <row r="42" spans="1:26" x14ac:dyDescent="0.2">
      <c r="A42" s="598" t="s">
        <v>86</v>
      </c>
      <c r="B42" s="320" t="s">
        <v>2</v>
      </c>
      <c r="C42" s="52">
        <v>2</v>
      </c>
      <c r="D42" s="52">
        <v>0</v>
      </c>
      <c r="E42" s="52">
        <v>0</v>
      </c>
      <c r="F42" s="52">
        <v>0</v>
      </c>
      <c r="G42" s="52">
        <v>0</v>
      </c>
      <c r="H42" s="52">
        <v>0</v>
      </c>
      <c r="I42" s="52">
        <v>0</v>
      </c>
      <c r="J42" s="478">
        <v>0</v>
      </c>
      <c r="K42" s="478">
        <v>0</v>
      </c>
      <c r="L42" s="478">
        <v>0</v>
      </c>
      <c r="M42" s="478">
        <v>0</v>
      </c>
      <c r="N42" s="478">
        <v>0</v>
      </c>
      <c r="O42" s="478">
        <v>0</v>
      </c>
      <c r="P42" s="478">
        <v>0</v>
      </c>
      <c r="Q42" s="478">
        <v>0</v>
      </c>
      <c r="R42" s="478">
        <v>0</v>
      </c>
      <c r="S42" s="478">
        <v>0</v>
      </c>
      <c r="T42" s="478">
        <v>0</v>
      </c>
      <c r="U42" s="478">
        <v>2</v>
      </c>
      <c r="V42" s="478">
        <v>0</v>
      </c>
      <c r="W42" s="478">
        <v>0</v>
      </c>
      <c r="X42" s="478">
        <v>0</v>
      </c>
      <c r="Y42" s="54"/>
      <c r="Z42" s="456"/>
    </row>
    <row r="43" spans="1:26" x14ac:dyDescent="0.2">
      <c r="A43" s="599"/>
      <c r="B43" s="320" t="s">
        <v>45</v>
      </c>
      <c r="C43" s="52">
        <v>1</v>
      </c>
      <c r="D43" s="52">
        <v>0</v>
      </c>
      <c r="E43" s="52">
        <v>0</v>
      </c>
      <c r="F43" s="52">
        <v>0</v>
      </c>
      <c r="G43" s="52">
        <v>0</v>
      </c>
      <c r="H43" s="52">
        <v>0</v>
      </c>
      <c r="I43" s="52">
        <v>0</v>
      </c>
      <c r="J43" s="478">
        <v>0</v>
      </c>
      <c r="K43" s="478">
        <v>0</v>
      </c>
      <c r="L43" s="478">
        <v>0</v>
      </c>
      <c r="M43" s="478">
        <v>0</v>
      </c>
      <c r="N43" s="478">
        <v>0</v>
      </c>
      <c r="O43" s="478">
        <v>0</v>
      </c>
      <c r="P43" s="478">
        <v>0</v>
      </c>
      <c r="Q43" s="478">
        <v>0</v>
      </c>
      <c r="R43" s="478">
        <v>0</v>
      </c>
      <c r="S43" s="478">
        <v>0</v>
      </c>
      <c r="T43" s="478">
        <v>0</v>
      </c>
      <c r="U43" s="478">
        <v>1</v>
      </c>
      <c r="V43" s="478">
        <v>0</v>
      </c>
      <c r="W43" s="478">
        <v>0</v>
      </c>
      <c r="X43" s="478">
        <v>0</v>
      </c>
      <c r="Y43" s="19"/>
      <c r="Z43" s="456"/>
    </row>
    <row r="44" spans="1:26" x14ac:dyDescent="0.2">
      <c r="A44" s="600"/>
      <c r="B44" s="321" t="s">
        <v>46</v>
      </c>
      <c r="C44" s="53">
        <v>1</v>
      </c>
      <c r="D44" s="53">
        <v>0</v>
      </c>
      <c r="E44" s="53">
        <v>0</v>
      </c>
      <c r="F44" s="53">
        <v>0</v>
      </c>
      <c r="G44" s="53">
        <v>0</v>
      </c>
      <c r="H44" s="53">
        <v>0</v>
      </c>
      <c r="I44" s="53">
        <v>0</v>
      </c>
      <c r="J44" s="479">
        <v>0</v>
      </c>
      <c r="K44" s="479">
        <v>0</v>
      </c>
      <c r="L44" s="479">
        <v>0</v>
      </c>
      <c r="M44" s="479">
        <v>0</v>
      </c>
      <c r="N44" s="479">
        <v>0</v>
      </c>
      <c r="O44" s="479">
        <v>0</v>
      </c>
      <c r="P44" s="479">
        <v>0</v>
      </c>
      <c r="Q44" s="479">
        <v>0</v>
      </c>
      <c r="R44" s="479">
        <v>0</v>
      </c>
      <c r="S44" s="479">
        <v>0</v>
      </c>
      <c r="T44" s="479">
        <v>0</v>
      </c>
      <c r="U44" s="479">
        <v>1</v>
      </c>
      <c r="V44" s="479">
        <v>0</v>
      </c>
      <c r="W44" s="479">
        <v>0</v>
      </c>
      <c r="X44" s="479">
        <v>0</v>
      </c>
      <c r="Y44" s="20"/>
      <c r="Z44" s="456"/>
    </row>
    <row r="45" spans="1:26" x14ac:dyDescent="0.2">
      <c r="A45" s="598" t="s">
        <v>87</v>
      </c>
      <c r="B45" s="320" t="s">
        <v>2</v>
      </c>
      <c r="C45" s="52">
        <v>6</v>
      </c>
      <c r="D45" s="52">
        <v>0</v>
      </c>
      <c r="E45" s="52">
        <v>0</v>
      </c>
      <c r="F45" s="52">
        <v>0</v>
      </c>
      <c r="G45" s="52">
        <v>0</v>
      </c>
      <c r="H45" s="52">
        <v>0</v>
      </c>
      <c r="I45" s="52">
        <v>0</v>
      </c>
      <c r="J45" s="478">
        <v>0</v>
      </c>
      <c r="K45" s="478">
        <v>0</v>
      </c>
      <c r="L45" s="478">
        <v>0</v>
      </c>
      <c r="M45" s="478">
        <v>0</v>
      </c>
      <c r="N45" s="478">
        <v>0</v>
      </c>
      <c r="O45" s="478">
        <v>0</v>
      </c>
      <c r="P45" s="478">
        <v>0</v>
      </c>
      <c r="Q45" s="478">
        <v>0</v>
      </c>
      <c r="R45" s="478">
        <v>0</v>
      </c>
      <c r="S45" s="478">
        <v>0</v>
      </c>
      <c r="T45" s="478">
        <v>0</v>
      </c>
      <c r="U45" s="478">
        <v>4</v>
      </c>
      <c r="V45" s="478">
        <v>0</v>
      </c>
      <c r="W45" s="478">
        <v>2</v>
      </c>
      <c r="X45" s="478">
        <v>0</v>
      </c>
      <c r="Y45" s="54"/>
      <c r="Z45" s="456"/>
    </row>
    <row r="46" spans="1:26" x14ac:dyDescent="0.2">
      <c r="A46" s="599"/>
      <c r="B46" s="320" t="s">
        <v>45</v>
      </c>
      <c r="C46" s="52">
        <v>3</v>
      </c>
      <c r="D46" s="52">
        <v>0</v>
      </c>
      <c r="E46" s="52">
        <v>0</v>
      </c>
      <c r="F46" s="52">
        <v>0</v>
      </c>
      <c r="G46" s="52">
        <v>0</v>
      </c>
      <c r="H46" s="52">
        <v>0</v>
      </c>
      <c r="I46" s="52">
        <v>0</v>
      </c>
      <c r="J46" s="478">
        <v>0</v>
      </c>
      <c r="K46" s="478">
        <v>0</v>
      </c>
      <c r="L46" s="478">
        <v>0</v>
      </c>
      <c r="M46" s="478">
        <v>0</v>
      </c>
      <c r="N46" s="478">
        <v>0</v>
      </c>
      <c r="O46" s="478">
        <v>0</v>
      </c>
      <c r="P46" s="478">
        <v>0</v>
      </c>
      <c r="Q46" s="478">
        <v>0</v>
      </c>
      <c r="R46" s="478">
        <v>0</v>
      </c>
      <c r="S46" s="478">
        <v>0</v>
      </c>
      <c r="T46" s="478">
        <v>0</v>
      </c>
      <c r="U46" s="478">
        <v>3</v>
      </c>
      <c r="V46" s="478">
        <v>0</v>
      </c>
      <c r="W46" s="478">
        <v>0</v>
      </c>
      <c r="X46" s="478">
        <v>0</v>
      </c>
      <c r="Y46" s="19"/>
      <c r="Z46" s="456"/>
    </row>
    <row r="47" spans="1:26" x14ac:dyDescent="0.2">
      <c r="A47" s="600"/>
      <c r="B47" s="321" t="s">
        <v>46</v>
      </c>
      <c r="C47" s="53">
        <v>3</v>
      </c>
      <c r="D47" s="53">
        <v>0</v>
      </c>
      <c r="E47" s="53">
        <v>0</v>
      </c>
      <c r="F47" s="53">
        <v>0</v>
      </c>
      <c r="G47" s="53">
        <v>0</v>
      </c>
      <c r="H47" s="53">
        <v>0</v>
      </c>
      <c r="I47" s="53">
        <v>0</v>
      </c>
      <c r="J47" s="479">
        <v>0</v>
      </c>
      <c r="K47" s="479">
        <v>0</v>
      </c>
      <c r="L47" s="479">
        <v>0</v>
      </c>
      <c r="M47" s="479">
        <v>0</v>
      </c>
      <c r="N47" s="479">
        <v>0</v>
      </c>
      <c r="O47" s="479">
        <v>0</v>
      </c>
      <c r="P47" s="479">
        <v>0</v>
      </c>
      <c r="Q47" s="479">
        <v>0</v>
      </c>
      <c r="R47" s="479">
        <v>0</v>
      </c>
      <c r="S47" s="479">
        <v>0</v>
      </c>
      <c r="T47" s="479">
        <v>0</v>
      </c>
      <c r="U47" s="479">
        <v>1</v>
      </c>
      <c r="V47" s="479">
        <v>0</v>
      </c>
      <c r="W47" s="479">
        <v>2</v>
      </c>
      <c r="X47" s="479">
        <v>0</v>
      </c>
      <c r="Y47" s="20"/>
      <c r="Z47" s="456"/>
    </row>
    <row r="48" spans="1:26" x14ac:dyDescent="0.2">
      <c r="A48" s="598" t="s">
        <v>88</v>
      </c>
      <c r="B48" s="320" t="s">
        <v>2</v>
      </c>
      <c r="C48" s="52">
        <v>10</v>
      </c>
      <c r="D48" s="52">
        <v>0</v>
      </c>
      <c r="E48" s="52">
        <v>0</v>
      </c>
      <c r="F48" s="52">
        <v>0</v>
      </c>
      <c r="G48" s="52">
        <v>0</v>
      </c>
      <c r="H48" s="52">
        <v>0</v>
      </c>
      <c r="I48" s="52">
        <v>0</v>
      </c>
      <c r="J48" s="478">
        <v>0</v>
      </c>
      <c r="K48" s="478">
        <v>0</v>
      </c>
      <c r="L48" s="478">
        <v>0</v>
      </c>
      <c r="M48" s="478">
        <v>0</v>
      </c>
      <c r="N48" s="478">
        <v>0</v>
      </c>
      <c r="O48" s="478">
        <v>0</v>
      </c>
      <c r="P48" s="478">
        <v>0</v>
      </c>
      <c r="Q48" s="478">
        <v>0</v>
      </c>
      <c r="R48" s="478">
        <v>0</v>
      </c>
      <c r="S48" s="478">
        <v>1</v>
      </c>
      <c r="T48" s="478">
        <v>3</v>
      </c>
      <c r="U48" s="478">
        <v>2</v>
      </c>
      <c r="V48" s="478">
        <v>4</v>
      </c>
      <c r="W48" s="478">
        <v>0</v>
      </c>
      <c r="X48" s="478">
        <v>0</v>
      </c>
      <c r="Y48" s="54"/>
      <c r="Z48" s="456"/>
    </row>
    <row r="49" spans="1:26" x14ac:dyDescent="0.2">
      <c r="A49" s="599"/>
      <c r="B49" s="320" t="s">
        <v>45</v>
      </c>
      <c r="C49" s="52">
        <v>5</v>
      </c>
      <c r="D49" s="52">
        <v>0</v>
      </c>
      <c r="E49" s="52">
        <v>0</v>
      </c>
      <c r="F49" s="52">
        <v>0</v>
      </c>
      <c r="G49" s="52">
        <v>0</v>
      </c>
      <c r="H49" s="52">
        <v>0</v>
      </c>
      <c r="I49" s="52">
        <v>0</v>
      </c>
      <c r="J49" s="478">
        <v>0</v>
      </c>
      <c r="K49" s="478">
        <v>0</v>
      </c>
      <c r="L49" s="478">
        <v>0</v>
      </c>
      <c r="M49" s="478">
        <v>0</v>
      </c>
      <c r="N49" s="478">
        <v>0</v>
      </c>
      <c r="O49" s="478">
        <v>0</v>
      </c>
      <c r="P49" s="478">
        <v>0</v>
      </c>
      <c r="Q49" s="478">
        <v>0</v>
      </c>
      <c r="R49" s="478">
        <v>0</v>
      </c>
      <c r="S49" s="478">
        <v>1</v>
      </c>
      <c r="T49" s="478">
        <v>2</v>
      </c>
      <c r="U49" s="478">
        <v>1</v>
      </c>
      <c r="V49" s="478">
        <v>1</v>
      </c>
      <c r="W49" s="478">
        <v>0</v>
      </c>
      <c r="X49" s="478">
        <v>0</v>
      </c>
      <c r="Y49" s="19"/>
      <c r="Z49" s="456"/>
    </row>
    <row r="50" spans="1:26" x14ac:dyDescent="0.2">
      <c r="A50" s="600"/>
      <c r="B50" s="321" t="s">
        <v>46</v>
      </c>
      <c r="C50" s="53">
        <v>5</v>
      </c>
      <c r="D50" s="53">
        <v>0</v>
      </c>
      <c r="E50" s="53">
        <v>0</v>
      </c>
      <c r="F50" s="53">
        <v>0</v>
      </c>
      <c r="G50" s="53">
        <v>0</v>
      </c>
      <c r="H50" s="53">
        <v>0</v>
      </c>
      <c r="I50" s="53">
        <v>0</v>
      </c>
      <c r="J50" s="479">
        <v>0</v>
      </c>
      <c r="K50" s="479">
        <v>0</v>
      </c>
      <c r="L50" s="479">
        <v>0</v>
      </c>
      <c r="M50" s="479">
        <v>0</v>
      </c>
      <c r="N50" s="479">
        <v>0</v>
      </c>
      <c r="O50" s="479">
        <v>0</v>
      </c>
      <c r="P50" s="479">
        <v>0</v>
      </c>
      <c r="Q50" s="479">
        <v>0</v>
      </c>
      <c r="R50" s="479">
        <v>0</v>
      </c>
      <c r="S50" s="479">
        <v>0</v>
      </c>
      <c r="T50" s="479">
        <v>1</v>
      </c>
      <c r="U50" s="479">
        <v>1</v>
      </c>
      <c r="V50" s="479">
        <v>3</v>
      </c>
      <c r="W50" s="479">
        <v>0</v>
      </c>
      <c r="X50" s="479">
        <v>0</v>
      </c>
      <c r="Y50" s="20"/>
      <c r="Z50" s="456"/>
    </row>
    <row r="51" spans="1:26" x14ac:dyDescent="0.2">
      <c r="A51" s="598" t="s">
        <v>89</v>
      </c>
      <c r="B51" s="320" t="s">
        <v>2</v>
      </c>
      <c r="C51" s="52">
        <v>3</v>
      </c>
      <c r="D51" s="52">
        <v>0</v>
      </c>
      <c r="E51" s="52">
        <v>0</v>
      </c>
      <c r="F51" s="52">
        <v>0</v>
      </c>
      <c r="G51" s="52">
        <v>0</v>
      </c>
      <c r="H51" s="52">
        <v>0</v>
      </c>
      <c r="I51" s="52">
        <v>0</v>
      </c>
      <c r="J51" s="478">
        <v>0</v>
      </c>
      <c r="K51" s="478">
        <v>0</v>
      </c>
      <c r="L51" s="478">
        <v>0</v>
      </c>
      <c r="M51" s="478">
        <v>0</v>
      </c>
      <c r="N51" s="478">
        <v>0</v>
      </c>
      <c r="O51" s="478">
        <v>0</v>
      </c>
      <c r="P51" s="478">
        <v>0</v>
      </c>
      <c r="Q51" s="478">
        <v>0</v>
      </c>
      <c r="R51" s="478">
        <v>0</v>
      </c>
      <c r="S51" s="478">
        <v>0</v>
      </c>
      <c r="T51" s="478">
        <v>1</v>
      </c>
      <c r="U51" s="478">
        <v>0</v>
      </c>
      <c r="V51" s="478">
        <v>2</v>
      </c>
      <c r="W51" s="478">
        <v>0</v>
      </c>
      <c r="X51" s="478">
        <v>0</v>
      </c>
      <c r="Y51" s="54"/>
      <c r="Z51" s="456"/>
    </row>
    <row r="52" spans="1:26" x14ac:dyDescent="0.2">
      <c r="A52" s="599"/>
      <c r="B52" s="320" t="s">
        <v>45</v>
      </c>
      <c r="C52" s="52" t="s">
        <v>9</v>
      </c>
      <c r="D52" s="52">
        <v>0</v>
      </c>
      <c r="E52" s="52">
        <v>0</v>
      </c>
      <c r="F52" s="52">
        <v>0</v>
      </c>
      <c r="G52" s="52">
        <v>0</v>
      </c>
      <c r="H52" s="52">
        <v>0</v>
      </c>
      <c r="I52" s="52">
        <v>0</v>
      </c>
      <c r="J52" s="478">
        <v>0</v>
      </c>
      <c r="K52" s="478">
        <v>0</v>
      </c>
      <c r="L52" s="478">
        <v>0</v>
      </c>
      <c r="M52" s="478">
        <v>0</v>
      </c>
      <c r="N52" s="478">
        <v>0</v>
      </c>
      <c r="O52" s="478">
        <v>0</v>
      </c>
      <c r="P52" s="478">
        <v>0</v>
      </c>
      <c r="Q52" s="478">
        <v>0</v>
      </c>
      <c r="R52" s="478">
        <v>0</v>
      </c>
      <c r="S52" s="478">
        <v>0</v>
      </c>
      <c r="T52" s="478">
        <v>0</v>
      </c>
      <c r="U52" s="478">
        <v>0</v>
      </c>
      <c r="V52" s="478">
        <v>0</v>
      </c>
      <c r="W52" s="478">
        <v>0</v>
      </c>
      <c r="X52" s="478">
        <v>0</v>
      </c>
      <c r="Y52" s="19"/>
      <c r="Z52" s="456"/>
    </row>
    <row r="53" spans="1:26" x14ac:dyDescent="0.2">
      <c r="A53" s="600"/>
      <c r="B53" s="321" t="s">
        <v>46</v>
      </c>
      <c r="C53" s="53">
        <v>3</v>
      </c>
      <c r="D53" s="53">
        <v>0</v>
      </c>
      <c r="E53" s="53">
        <v>0</v>
      </c>
      <c r="F53" s="53">
        <v>0</v>
      </c>
      <c r="G53" s="53">
        <v>0</v>
      </c>
      <c r="H53" s="53">
        <v>0</v>
      </c>
      <c r="I53" s="53">
        <v>0</v>
      </c>
      <c r="J53" s="479">
        <v>0</v>
      </c>
      <c r="K53" s="479">
        <v>0</v>
      </c>
      <c r="L53" s="479">
        <v>0</v>
      </c>
      <c r="M53" s="479">
        <v>0</v>
      </c>
      <c r="N53" s="479">
        <v>0</v>
      </c>
      <c r="O53" s="479">
        <v>0</v>
      </c>
      <c r="P53" s="479">
        <v>0</v>
      </c>
      <c r="Q53" s="479">
        <v>0</v>
      </c>
      <c r="R53" s="479">
        <v>0</v>
      </c>
      <c r="S53" s="479">
        <v>0</v>
      </c>
      <c r="T53" s="479">
        <v>1</v>
      </c>
      <c r="U53" s="479">
        <v>0</v>
      </c>
      <c r="V53" s="479">
        <v>2</v>
      </c>
      <c r="W53" s="479">
        <v>0</v>
      </c>
      <c r="X53" s="479">
        <v>0</v>
      </c>
      <c r="Y53" s="20"/>
      <c r="Z53" s="456"/>
    </row>
    <row r="54" spans="1:26" x14ac:dyDescent="0.2">
      <c r="A54" s="598" t="s">
        <v>90</v>
      </c>
      <c r="B54" s="320" t="s">
        <v>2</v>
      </c>
      <c r="C54" s="52">
        <v>3</v>
      </c>
      <c r="D54" s="52">
        <v>0</v>
      </c>
      <c r="E54" s="52">
        <v>0</v>
      </c>
      <c r="F54" s="52">
        <v>0</v>
      </c>
      <c r="G54" s="52">
        <v>0</v>
      </c>
      <c r="H54" s="52">
        <v>0</v>
      </c>
      <c r="I54" s="52">
        <v>0</v>
      </c>
      <c r="J54" s="478">
        <v>0</v>
      </c>
      <c r="K54" s="478">
        <v>0</v>
      </c>
      <c r="L54" s="478">
        <v>0</v>
      </c>
      <c r="M54" s="478">
        <v>0</v>
      </c>
      <c r="N54" s="478">
        <v>0</v>
      </c>
      <c r="O54" s="478">
        <v>0</v>
      </c>
      <c r="P54" s="478">
        <v>0</v>
      </c>
      <c r="Q54" s="478">
        <v>0</v>
      </c>
      <c r="R54" s="478">
        <v>0</v>
      </c>
      <c r="S54" s="478">
        <v>1</v>
      </c>
      <c r="T54" s="478">
        <v>0</v>
      </c>
      <c r="U54" s="478">
        <v>0</v>
      </c>
      <c r="V54" s="478">
        <v>2</v>
      </c>
      <c r="W54" s="478">
        <v>0</v>
      </c>
      <c r="X54" s="478">
        <v>0</v>
      </c>
      <c r="Y54" s="54"/>
      <c r="Z54" s="456"/>
    </row>
    <row r="55" spans="1:26" x14ac:dyDescent="0.2">
      <c r="A55" s="599"/>
      <c r="B55" s="320" t="s">
        <v>45</v>
      </c>
      <c r="C55" s="52">
        <v>2</v>
      </c>
      <c r="D55" s="52">
        <v>0</v>
      </c>
      <c r="E55" s="52">
        <v>0</v>
      </c>
      <c r="F55" s="52">
        <v>0</v>
      </c>
      <c r="G55" s="52">
        <v>0</v>
      </c>
      <c r="H55" s="52">
        <v>0</v>
      </c>
      <c r="I55" s="52">
        <v>0</v>
      </c>
      <c r="J55" s="478">
        <v>0</v>
      </c>
      <c r="K55" s="478">
        <v>0</v>
      </c>
      <c r="L55" s="478">
        <v>0</v>
      </c>
      <c r="M55" s="478">
        <v>0</v>
      </c>
      <c r="N55" s="478">
        <v>0</v>
      </c>
      <c r="O55" s="478">
        <v>0</v>
      </c>
      <c r="P55" s="478">
        <v>0</v>
      </c>
      <c r="Q55" s="478">
        <v>0</v>
      </c>
      <c r="R55" s="478">
        <v>0</v>
      </c>
      <c r="S55" s="478">
        <v>1</v>
      </c>
      <c r="T55" s="478">
        <v>0</v>
      </c>
      <c r="U55" s="478">
        <v>0</v>
      </c>
      <c r="V55" s="478">
        <v>1</v>
      </c>
      <c r="W55" s="478">
        <v>0</v>
      </c>
      <c r="X55" s="478">
        <v>0</v>
      </c>
      <c r="Y55" s="19"/>
      <c r="Z55" s="456"/>
    </row>
    <row r="56" spans="1:26" x14ac:dyDescent="0.2">
      <c r="A56" s="600"/>
      <c r="B56" s="321" t="s">
        <v>46</v>
      </c>
      <c r="C56" s="53">
        <v>1</v>
      </c>
      <c r="D56" s="53">
        <v>0</v>
      </c>
      <c r="E56" s="53">
        <v>0</v>
      </c>
      <c r="F56" s="53">
        <v>0</v>
      </c>
      <c r="G56" s="53">
        <v>0</v>
      </c>
      <c r="H56" s="53">
        <v>0</v>
      </c>
      <c r="I56" s="53">
        <v>0</v>
      </c>
      <c r="J56" s="479">
        <v>0</v>
      </c>
      <c r="K56" s="479">
        <v>0</v>
      </c>
      <c r="L56" s="479">
        <v>0</v>
      </c>
      <c r="M56" s="479">
        <v>0</v>
      </c>
      <c r="N56" s="479">
        <v>0</v>
      </c>
      <c r="O56" s="479">
        <v>0</v>
      </c>
      <c r="P56" s="479">
        <v>0</v>
      </c>
      <c r="Q56" s="479">
        <v>0</v>
      </c>
      <c r="R56" s="479">
        <v>0</v>
      </c>
      <c r="S56" s="479">
        <v>0</v>
      </c>
      <c r="T56" s="479">
        <v>0</v>
      </c>
      <c r="U56" s="479">
        <v>0</v>
      </c>
      <c r="V56" s="479">
        <v>1</v>
      </c>
      <c r="W56" s="479">
        <v>0</v>
      </c>
      <c r="X56" s="479">
        <v>0</v>
      </c>
      <c r="Y56" s="20"/>
      <c r="Z56" s="456"/>
    </row>
    <row r="57" spans="1:26" x14ac:dyDescent="0.2">
      <c r="A57" s="598" t="s">
        <v>91</v>
      </c>
      <c r="B57" s="320" t="s">
        <v>2</v>
      </c>
      <c r="C57" s="52">
        <v>4</v>
      </c>
      <c r="D57" s="52">
        <v>0</v>
      </c>
      <c r="E57" s="52">
        <v>0</v>
      </c>
      <c r="F57" s="52">
        <v>0</v>
      </c>
      <c r="G57" s="52">
        <v>0</v>
      </c>
      <c r="H57" s="52">
        <v>0</v>
      </c>
      <c r="I57" s="52">
        <v>0</v>
      </c>
      <c r="J57" s="478">
        <v>0</v>
      </c>
      <c r="K57" s="478">
        <v>0</v>
      </c>
      <c r="L57" s="478">
        <v>0</v>
      </c>
      <c r="M57" s="478">
        <v>0</v>
      </c>
      <c r="N57" s="478">
        <v>0</v>
      </c>
      <c r="O57" s="478">
        <v>0</v>
      </c>
      <c r="P57" s="478">
        <v>0</v>
      </c>
      <c r="Q57" s="478">
        <v>0</v>
      </c>
      <c r="R57" s="478">
        <v>0</v>
      </c>
      <c r="S57" s="478">
        <v>0</v>
      </c>
      <c r="T57" s="478">
        <v>1</v>
      </c>
      <c r="U57" s="478">
        <v>2</v>
      </c>
      <c r="V57" s="478">
        <v>1</v>
      </c>
      <c r="W57" s="478">
        <v>0</v>
      </c>
      <c r="X57" s="478">
        <v>0</v>
      </c>
      <c r="Y57" s="54"/>
      <c r="Z57" s="456"/>
    </row>
    <row r="58" spans="1:26" x14ac:dyDescent="0.2">
      <c r="A58" s="599"/>
      <c r="B58" s="320" t="s">
        <v>45</v>
      </c>
      <c r="C58" s="52">
        <v>2</v>
      </c>
      <c r="D58" s="52">
        <v>0</v>
      </c>
      <c r="E58" s="52">
        <v>0</v>
      </c>
      <c r="F58" s="52">
        <v>0</v>
      </c>
      <c r="G58" s="52">
        <v>0</v>
      </c>
      <c r="H58" s="52">
        <v>0</v>
      </c>
      <c r="I58" s="52">
        <v>0</v>
      </c>
      <c r="J58" s="478">
        <v>0</v>
      </c>
      <c r="K58" s="478">
        <v>0</v>
      </c>
      <c r="L58" s="478">
        <v>0</v>
      </c>
      <c r="M58" s="478">
        <v>0</v>
      </c>
      <c r="N58" s="478">
        <v>0</v>
      </c>
      <c r="O58" s="478">
        <v>0</v>
      </c>
      <c r="P58" s="478">
        <v>0</v>
      </c>
      <c r="Q58" s="478">
        <v>0</v>
      </c>
      <c r="R58" s="478">
        <v>0</v>
      </c>
      <c r="S58" s="478">
        <v>0</v>
      </c>
      <c r="T58" s="478">
        <v>0</v>
      </c>
      <c r="U58" s="478">
        <v>1</v>
      </c>
      <c r="V58" s="478">
        <v>1</v>
      </c>
      <c r="W58" s="478">
        <v>0</v>
      </c>
      <c r="X58" s="478">
        <v>0</v>
      </c>
      <c r="Y58" s="19"/>
      <c r="Z58" s="456"/>
    </row>
    <row r="59" spans="1:26" x14ac:dyDescent="0.2">
      <c r="A59" s="600"/>
      <c r="B59" s="321" t="s">
        <v>46</v>
      </c>
      <c r="C59" s="53">
        <v>2</v>
      </c>
      <c r="D59" s="53">
        <v>0</v>
      </c>
      <c r="E59" s="53">
        <v>0</v>
      </c>
      <c r="F59" s="53">
        <v>0</v>
      </c>
      <c r="G59" s="53">
        <v>0</v>
      </c>
      <c r="H59" s="53">
        <v>0</v>
      </c>
      <c r="I59" s="53">
        <v>0</v>
      </c>
      <c r="J59" s="479">
        <v>0</v>
      </c>
      <c r="K59" s="479">
        <v>0</v>
      </c>
      <c r="L59" s="479">
        <v>0</v>
      </c>
      <c r="M59" s="479">
        <v>0</v>
      </c>
      <c r="N59" s="479">
        <v>0</v>
      </c>
      <c r="O59" s="479">
        <v>0</v>
      </c>
      <c r="P59" s="479">
        <v>0</v>
      </c>
      <c r="Q59" s="479">
        <v>0</v>
      </c>
      <c r="R59" s="479">
        <v>0</v>
      </c>
      <c r="S59" s="479">
        <v>0</v>
      </c>
      <c r="T59" s="479">
        <v>1</v>
      </c>
      <c r="U59" s="479">
        <v>1</v>
      </c>
      <c r="V59" s="479">
        <v>0</v>
      </c>
      <c r="W59" s="479">
        <v>0</v>
      </c>
      <c r="X59" s="479">
        <v>0</v>
      </c>
      <c r="Y59" s="20"/>
      <c r="Z59" s="456"/>
    </row>
    <row r="60" spans="1:26" x14ac:dyDescent="0.2">
      <c r="A60" s="598" t="s">
        <v>92</v>
      </c>
      <c r="B60" s="320" t="s">
        <v>2</v>
      </c>
      <c r="C60" s="52">
        <v>6</v>
      </c>
      <c r="D60" s="52">
        <v>0</v>
      </c>
      <c r="E60" s="52">
        <v>0</v>
      </c>
      <c r="F60" s="52">
        <v>0</v>
      </c>
      <c r="G60" s="52">
        <v>0</v>
      </c>
      <c r="H60" s="52">
        <v>0</v>
      </c>
      <c r="I60" s="52">
        <v>0</v>
      </c>
      <c r="J60" s="478">
        <v>0</v>
      </c>
      <c r="K60" s="478">
        <v>0</v>
      </c>
      <c r="L60" s="478">
        <v>0</v>
      </c>
      <c r="M60" s="478">
        <v>0</v>
      </c>
      <c r="N60" s="478">
        <v>0</v>
      </c>
      <c r="O60" s="478">
        <v>0</v>
      </c>
      <c r="P60" s="478">
        <v>0</v>
      </c>
      <c r="Q60" s="478">
        <v>0</v>
      </c>
      <c r="R60" s="478">
        <v>0</v>
      </c>
      <c r="S60" s="478">
        <v>3</v>
      </c>
      <c r="T60" s="478">
        <v>2</v>
      </c>
      <c r="U60" s="478">
        <v>0</v>
      </c>
      <c r="V60" s="478">
        <v>1</v>
      </c>
      <c r="W60" s="478">
        <v>0</v>
      </c>
      <c r="X60" s="478">
        <v>0</v>
      </c>
      <c r="Y60" s="54"/>
      <c r="Z60" s="456"/>
    </row>
    <row r="61" spans="1:26" x14ac:dyDescent="0.2">
      <c r="A61" s="599"/>
      <c r="B61" s="320" t="s">
        <v>45</v>
      </c>
      <c r="C61" s="52">
        <v>4</v>
      </c>
      <c r="D61" s="52">
        <v>0</v>
      </c>
      <c r="E61" s="52">
        <v>0</v>
      </c>
      <c r="F61" s="52">
        <v>0</v>
      </c>
      <c r="G61" s="52">
        <v>0</v>
      </c>
      <c r="H61" s="52">
        <v>0</v>
      </c>
      <c r="I61" s="52">
        <v>0</v>
      </c>
      <c r="J61" s="478">
        <v>0</v>
      </c>
      <c r="K61" s="478">
        <v>0</v>
      </c>
      <c r="L61" s="478">
        <v>0</v>
      </c>
      <c r="M61" s="478">
        <v>0</v>
      </c>
      <c r="N61" s="478">
        <v>0</v>
      </c>
      <c r="O61" s="478">
        <v>0</v>
      </c>
      <c r="P61" s="478">
        <v>0</v>
      </c>
      <c r="Q61" s="478">
        <v>0</v>
      </c>
      <c r="R61" s="478">
        <v>0</v>
      </c>
      <c r="S61" s="478">
        <v>3</v>
      </c>
      <c r="T61" s="478">
        <v>1</v>
      </c>
      <c r="U61" s="478">
        <v>0</v>
      </c>
      <c r="V61" s="478">
        <v>0</v>
      </c>
      <c r="W61" s="478">
        <v>0</v>
      </c>
      <c r="X61" s="478">
        <v>0</v>
      </c>
      <c r="Y61" s="19"/>
      <c r="Z61" s="456"/>
    </row>
    <row r="62" spans="1:26" x14ac:dyDescent="0.2">
      <c r="A62" s="600"/>
      <c r="B62" s="321" t="s">
        <v>46</v>
      </c>
      <c r="C62" s="53">
        <v>2</v>
      </c>
      <c r="D62" s="53">
        <v>0</v>
      </c>
      <c r="E62" s="53">
        <v>0</v>
      </c>
      <c r="F62" s="53">
        <v>0</v>
      </c>
      <c r="G62" s="53">
        <v>0</v>
      </c>
      <c r="H62" s="53">
        <v>0</v>
      </c>
      <c r="I62" s="53">
        <v>0</v>
      </c>
      <c r="J62" s="479">
        <v>0</v>
      </c>
      <c r="K62" s="479">
        <v>0</v>
      </c>
      <c r="L62" s="479">
        <v>0</v>
      </c>
      <c r="M62" s="479">
        <v>0</v>
      </c>
      <c r="N62" s="479">
        <v>0</v>
      </c>
      <c r="O62" s="479">
        <v>0</v>
      </c>
      <c r="P62" s="479">
        <v>0</v>
      </c>
      <c r="Q62" s="479">
        <v>0</v>
      </c>
      <c r="R62" s="479">
        <v>0</v>
      </c>
      <c r="S62" s="479">
        <v>0</v>
      </c>
      <c r="T62" s="479">
        <v>1</v>
      </c>
      <c r="U62" s="479">
        <v>0</v>
      </c>
      <c r="V62" s="479">
        <v>1</v>
      </c>
      <c r="W62" s="479">
        <v>0</v>
      </c>
      <c r="X62" s="479">
        <v>0</v>
      </c>
      <c r="Y62" s="20"/>
      <c r="Z62" s="456"/>
    </row>
    <row r="63" spans="1:26" x14ac:dyDescent="0.2">
      <c r="A63" s="598" t="s">
        <v>93</v>
      </c>
      <c r="B63" s="320" t="s">
        <v>2</v>
      </c>
      <c r="C63" s="52">
        <v>2</v>
      </c>
      <c r="D63" s="52">
        <v>0</v>
      </c>
      <c r="E63" s="52">
        <v>0</v>
      </c>
      <c r="F63" s="52">
        <v>0</v>
      </c>
      <c r="G63" s="52">
        <v>0</v>
      </c>
      <c r="H63" s="52">
        <v>0</v>
      </c>
      <c r="I63" s="52">
        <v>0</v>
      </c>
      <c r="J63" s="478">
        <v>0</v>
      </c>
      <c r="K63" s="478">
        <v>0</v>
      </c>
      <c r="L63" s="478">
        <v>0</v>
      </c>
      <c r="M63" s="478">
        <v>0</v>
      </c>
      <c r="N63" s="478">
        <v>0</v>
      </c>
      <c r="O63" s="478">
        <v>0</v>
      </c>
      <c r="P63" s="478">
        <v>0</v>
      </c>
      <c r="Q63" s="478">
        <v>0</v>
      </c>
      <c r="R63" s="478">
        <v>0</v>
      </c>
      <c r="S63" s="478">
        <v>0</v>
      </c>
      <c r="T63" s="478">
        <v>0</v>
      </c>
      <c r="U63" s="478">
        <v>1</v>
      </c>
      <c r="V63" s="478">
        <v>1</v>
      </c>
      <c r="W63" s="478">
        <v>0</v>
      </c>
      <c r="X63" s="478">
        <v>0</v>
      </c>
      <c r="Y63" s="54"/>
      <c r="Z63" s="456"/>
    </row>
    <row r="64" spans="1:26" x14ac:dyDescent="0.2">
      <c r="A64" s="599"/>
      <c r="B64" s="320" t="s">
        <v>45</v>
      </c>
      <c r="C64" s="52">
        <v>1</v>
      </c>
      <c r="D64" s="52">
        <v>0</v>
      </c>
      <c r="E64" s="52">
        <v>0</v>
      </c>
      <c r="F64" s="52">
        <v>0</v>
      </c>
      <c r="G64" s="52">
        <v>0</v>
      </c>
      <c r="H64" s="52">
        <v>0</v>
      </c>
      <c r="I64" s="52">
        <v>0</v>
      </c>
      <c r="J64" s="478">
        <v>0</v>
      </c>
      <c r="K64" s="478">
        <v>0</v>
      </c>
      <c r="L64" s="478">
        <v>0</v>
      </c>
      <c r="M64" s="478">
        <v>0</v>
      </c>
      <c r="N64" s="478">
        <v>0</v>
      </c>
      <c r="O64" s="478">
        <v>0</v>
      </c>
      <c r="P64" s="478">
        <v>0</v>
      </c>
      <c r="Q64" s="478">
        <v>0</v>
      </c>
      <c r="R64" s="478">
        <v>0</v>
      </c>
      <c r="S64" s="478">
        <v>0</v>
      </c>
      <c r="T64" s="478">
        <v>0</v>
      </c>
      <c r="U64" s="478">
        <v>1</v>
      </c>
      <c r="V64" s="478">
        <v>0</v>
      </c>
      <c r="W64" s="478">
        <v>0</v>
      </c>
      <c r="X64" s="478">
        <v>0</v>
      </c>
      <c r="Y64" s="19"/>
      <c r="Z64" s="456"/>
    </row>
    <row r="65" spans="1:26" x14ac:dyDescent="0.2">
      <c r="A65" s="600"/>
      <c r="B65" s="321" t="s">
        <v>46</v>
      </c>
      <c r="C65" s="53">
        <v>1</v>
      </c>
      <c r="D65" s="53">
        <v>0</v>
      </c>
      <c r="E65" s="53">
        <v>0</v>
      </c>
      <c r="F65" s="53">
        <v>0</v>
      </c>
      <c r="G65" s="53">
        <v>0</v>
      </c>
      <c r="H65" s="53">
        <v>0</v>
      </c>
      <c r="I65" s="53">
        <v>0</v>
      </c>
      <c r="J65" s="479">
        <v>0</v>
      </c>
      <c r="K65" s="479">
        <v>0</v>
      </c>
      <c r="L65" s="479">
        <v>0</v>
      </c>
      <c r="M65" s="479">
        <v>0</v>
      </c>
      <c r="N65" s="479">
        <v>0</v>
      </c>
      <c r="O65" s="479">
        <v>0</v>
      </c>
      <c r="P65" s="479">
        <v>0</v>
      </c>
      <c r="Q65" s="479">
        <v>0</v>
      </c>
      <c r="R65" s="479">
        <v>0</v>
      </c>
      <c r="S65" s="479">
        <v>0</v>
      </c>
      <c r="T65" s="479">
        <v>0</v>
      </c>
      <c r="U65" s="479">
        <v>0</v>
      </c>
      <c r="V65" s="479">
        <v>1</v>
      </c>
      <c r="W65" s="479">
        <v>0</v>
      </c>
      <c r="X65" s="479">
        <v>0</v>
      </c>
      <c r="Y65" s="20"/>
      <c r="Z65" s="456"/>
    </row>
    <row r="66" spans="1:26" x14ac:dyDescent="0.2">
      <c r="A66" s="598" t="s">
        <v>94</v>
      </c>
      <c r="B66" s="320" t="s">
        <v>2</v>
      </c>
      <c r="C66" s="52">
        <v>6</v>
      </c>
      <c r="D66" s="52">
        <v>0</v>
      </c>
      <c r="E66" s="52">
        <v>0</v>
      </c>
      <c r="F66" s="52">
        <v>0</v>
      </c>
      <c r="G66" s="52">
        <v>0</v>
      </c>
      <c r="H66" s="52">
        <v>0</v>
      </c>
      <c r="I66" s="52">
        <v>0</v>
      </c>
      <c r="J66" s="478">
        <v>0</v>
      </c>
      <c r="K66" s="478">
        <v>0</v>
      </c>
      <c r="L66" s="478">
        <v>0</v>
      </c>
      <c r="M66" s="478">
        <v>0</v>
      </c>
      <c r="N66" s="478">
        <v>0</v>
      </c>
      <c r="O66" s="478">
        <v>0</v>
      </c>
      <c r="P66" s="478">
        <v>0</v>
      </c>
      <c r="Q66" s="478">
        <v>0</v>
      </c>
      <c r="R66" s="478">
        <v>0</v>
      </c>
      <c r="S66" s="478">
        <v>0</v>
      </c>
      <c r="T66" s="478">
        <v>0</v>
      </c>
      <c r="U66" s="478">
        <v>1</v>
      </c>
      <c r="V66" s="478">
        <v>4</v>
      </c>
      <c r="W66" s="478">
        <v>1</v>
      </c>
      <c r="X66" s="478">
        <v>0</v>
      </c>
      <c r="Y66" s="54"/>
      <c r="Z66" s="456"/>
    </row>
    <row r="67" spans="1:26" x14ac:dyDescent="0.2">
      <c r="A67" s="599"/>
      <c r="B67" s="320" t="s">
        <v>45</v>
      </c>
      <c r="C67" s="52">
        <v>2</v>
      </c>
      <c r="D67" s="52">
        <v>0</v>
      </c>
      <c r="E67" s="52">
        <v>0</v>
      </c>
      <c r="F67" s="52">
        <v>0</v>
      </c>
      <c r="G67" s="52">
        <v>0</v>
      </c>
      <c r="H67" s="52">
        <v>0</v>
      </c>
      <c r="I67" s="52">
        <v>0</v>
      </c>
      <c r="J67" s="478">
        <v>0</v>
      </c>
      <c r="K67" s="478">
        <v>0</v>
      </c>
      <c r="L67" s="478">
        <v>0</v>
      </c>
      <c r="M67" s="478">
        <v>0</v>
      </c>
      <c r="N67" s="478">
        <v>0</v>
      </c>
      <c r="O67" s="478">
        <v>0</v>
      </c>
      <c r="P67" s="478">
        <v>0</v>
      </c>
      <c r="Q67" s="478">
        <v>0</v>
      </c>
      <c r="R67" s="478">
        <v>0</v>
      </c>
      <c r="S67" s="478">
        <v>0</v>
      </c>
      <c r="T67" s="478">
        <v>0</v>
      </c>
      <c r="U67" s="478">
        <v>0</v>
      </c>
      <c r="V67" s="478">
        <v>2</v>
      </c>
      <c r="W67" s="478">
        <v>0</v>
      </c>
      <c r="X67" s="478">
        <v>0</v>
      </c>
      <c r="Y67" s="19"/>
      <c r="Z67" s="456"/>
    </row>
    <row r="68" spans="1:26" x14ac:dyDescent="0.2">
      <c r="A68" s="600"/>
      <c r="B68" s="321" t="s">
        <v>46</v>
      </c>
      <c r="C68" s="53">
        <v>4</v>
      </c>
      <c r="D68" s="53">
        <v>0</v>
      </c>
      <c r="E68" s="53">
        <v>0</v>
      </c>
      <c r="F68" s="53">
        <v>0</v>
      </c>
      <c r="G68" s="53">
        <v>0</v>
      </c>
      <c r="H68" s="53">
        <v>0</v>
      </c>
      <c r="I68" s="53">
        <v>0</v>
      </c>
      <c r="J68" s="479">
        <v>0</v>
      </c>
      <c r="K68" s="479">
        <v>0</v>
      </c>
      <c r="L68" s="479">
        <v>0</v>
      </c>
      <c r="M68" s="479">
        <v>0</v>
      </c>
      <c r="N68" s="479">
        <v>0</v>
      </c>
      <c r="O68" s="479">
        <v>0</v>
      </c>
      <c r="P68" s="479">
        <v>0</v>
      </c>
      <c r="Q68" s="479">
        <v>0</v>
      </c>
      <c r="R68" s="479">
        <v>0</v>
      </c>
      <c r="S68" s="479">
        <v>0</v>
      </c>
      <c r="T68" s="479">
        <v>0</v>
      </c>
      <c r="U68" s="479">
        <v>1</v>
      </c>
      <c r="V68" s="479">
        <v>2</v>
      </c>
      <c r="W68" s="479">
        <v>1</v>
      </c>
      <c r="X68" s="479">
        <v>0</v>
      </c>
      <c r="Y68" s="20"/>
      <c r="Z68" s="456"/>
    </row>
    <row r="69" spans="1:26" x14ac:dyDescent="0.2">
      <c r="A69" s="322" t="s">
        <v>282</v>
      </c>
      <c r="B69" s="323"/>
      <c r="Y69" s="37"/>
    </row>
    <row r="70" spans="1:26" x14ac:dyDescent="0.2">
      <c r="Y70" s="90"/>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3"/>
  <pageMargins left="0.39370078740157483" right="0.39370078740157483" top="0.59055118110236227" bottom="0.39370078740157483" header="0.31496062992125984" footer="0.31496062992125984"/>
  <pageSetup paperSize="9" scale="6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70"/>
  <sheetViews>
    <sheetView view="pageBreakPreview" zoomScaleNormal="100" zoomScaleSheetLayoutView="100" workbookViewId="0">
      <pane xSplit="2" ySplit="2" topLeftCell="G4" activePane="bottomRight" state="frozen"/>
      <selection pane="topRight"/>
      <selection pane="bottomLeft"/>
      <selection pane="bottomRight" activeCell="Z68" sqref="Z12:Z68"/>
    </sheetView>
  </sheetViews>
  <sheetFormatPr defaultColWidth="9" defaultRowHeight="10.5" customHeight="1" x14ac:dyDescent="0.2"/>
  <cols>
    <col min="1" max="1" width="8.08984375" style="85" customWidth="1"/>
    <col min="2" max="2" width="4.90625" style="86" customWidth="1"/>
    <col min="3" max="3" width="9" style="87" customWidth="1"/>
    <col min="4" max="25" width="7.6328125" style="87" customWidth="1"/>
    <col min="26" max="16384" width="9" style="87"/>
  </cols>
  <sheetData>
    <row r="1" spans="1:25" s="69" customFormat="1" ht="13" x14ac:dyDescent="0.2">
      <c r="A1" s="82" t="s">
        <v>283</v>
      </c>
      <c r="B1" s="83"/>
      <c r="C1" s="84"/>
      <c r="D1" s="84"/>
      <c r="E1" s="84"/>
      <c r="F1" s="84"/>
      <c r="G1" s="84"/>
      <c r="H1" s="84"/>
      <c r="I1" s="84"/>
      <c r="J1" s="84"/>
      <c r="K1" s="84"/>
      <c r="L1" s="84"/>
      <c r="M1" s="84"/>
      <c r="N1" s="84"/>
      <c r="O1" s="84"/>
      <c r="P1" s="84"/>
      <c r="Q1" s="84"/>
      <c r="R1" s="84"/>
      <c r="S1" s="84"/>
      <c r="T1" s="84"/>
      <c r="U1" s="84"/>
      <c r="V1" s="84"/>
      <c r="W1" s="84"/>
      <c r="Y1" s="30" t="s">
        <v>330</v>
      </c>
    </row>
    <row r="2" spans="1:25" s="69" customFormat="1" ht="13" x14ac:dyDescent="0.2">
      <c r="A2" s="101"/>
      <c r="B2" s="102"/>
      <c r="C2" s="103" t="s">
        <v>2</v>
      </c>
      <c r="D2" s="107" t="s">
        <v>201</v>
      </c>
      <c r="E2" s="103" t="s">
        <v>130</v>
      </c>
      <c r="F2" s="103" t="s">
        <v>131</v>
      </c>
      <c r="G2" s="103" t="s">
        <v>132</v>
      </c>
      <c r="H2" s="103" t="s">
        <v>133</v>
      </c>
      <c r="I2" s="103" t="s">
        <v>134</v>
      </c>
      <c r="J2" s="103" t="s">
        <v>135</v>
      </c>
      <c r="K2" s="103" t="s">
        <v>136</v>
      </c>
      <c r="L2" s="103" t="s">
        <v>137</v>
      </c>
      <c r="M2" s="103" t="s">
        <v>138</v>
      </c>
      <c r="N2" s="103" t="s">
        <v>139</v>
      </c>
      <c r="O2" s="103" t="s">
        <v>140</v>
      </c>
      <c r="P2" s="103" t="s">
        <v>141</v>
      </c>
      <c r="Q2" s="103" t="s">
        <v>142</v>
      </c>
      <c r="R2" s="103" t="s">
        <v>143</v>
      </c>
      <c r="S2" s="103" t="s">
        <v>144</v>
      </c>
      <c r="T2" s="103" t="s">
        <v>145</v>
      </c>
      <c r="U2" s="103" t="s">
        <v>202</v>
      </c>
      <c r="V2" s="103" t="s">
        <v>203</v>
      </c>
      <c r="W2" s="103" t="s">
        <v>204</v>
      </c>
      <c r="X2" s="103" t="s">
        <v>205</v>
      </c>
      <c r="Y2" s="108" t="s">
        <v>113</v>
      </c>
    </row>
    <row r="3" spans="1:25" s="26" customFormat="1" ht="13" x14ac:dyDescent="0.2">
      <c r="A3" s="566" t="s">
        <v>199</v>
      </c>
      <c r="B3" s="364" t="s">
        <v>2</v>
      </c>
      <c r="C3" s="339">
        <v>95518</v>
      </c>
      <c r="D3" s="371">
        <v>40</v>
      </c>
      <c r="E3" s="371">
        <v>4</v>
      </c>
      <c r="F3" s="371">
        <v>4</v>
      </c>
      <c r="G3" s="371">
        <v>7</v>
      </c>
      <c r="H3" s="371">
        <v>6</v>
      </c>
      <c r="I3" s="371">
        <v>14</v>
      </c>
      <c r="J3" s="371">
        <v>30</v>
      </c>
      <c r="K3" s="371">
        <v>41</v>
      </c>
      <c r="L3" s="371">
        <v>92</v>
      </c>
      <c r="M3" s="339">
        <v>146</v>
      </c>
      <c r="N3" s="339">
        <v>281</v>
      </c>
      <c r="O3" s="371">
        <v>462</v>
      </c>
      <c r="P3" s="371">
        <v>995</v>
      </c>
      <c r="Q3" s="371">
        <v>2347</v>
      </c>
      <c r="R3" s="371">
        <v>4553</v>
      </c>
      <c r="S3" s="371">
        <v>9063</v>
      </c>
      <c r="T3" s="371">
        <v>15939</v>
      </c>
      <c r="U3" s="371">
        <v>24562</v>
      </c>
      <c r="V3" s="371">
        <v>23516</v>
      </c>
      <c r="W3" s="371">
        <v>10959</v>
      </c>
      <c r="X3" s="371">
        <v>2444</v>
      </c>
      <c r="Y3" s="371">
        <v>13</v>
      </c>
    </row>
    <row r="4" spans="1:25" s="26" customFormat="1" ht="13" x14ac:dyDescent="0.2">
      <c r="A4" s="567"/>
      <c r="B4" s="366" t="s">
        <v>45</v>
      </c>
      <c r="C4" s="341">
        <v>53076</v>
      </c>
      <c r="D4" s="341">
        <v>23</v>
      </c>
      <c r="E4" s="341">
        <v>2</v>
      </c>
      <c r="F4" s="341">
        <v>3</v>
      </c>
      <c r="G4" s="341">
        <v>4</v>
      </c>
      <c r="H4" s="341">
        <v>1</v>
      </c>
      <c r="I4" s="341">
        <v>8</v>
      </c>
      <c r="J4" s="341">
        <v>15</v>
      </c>
      <c r="K4" s="341">
        <v>30</v>
      </c>
      <c r="L4" s="341">
        <v>61</v>
      </c>
      <c r="M4" s="341">
        <v>97</v>
      </c>
      <c r="N4" s="341">
        <v>202</v>
      </c>
      <c r="O4" s="341">
        <v>351</v>
      </c>
      <c r="P4" s="341">
        <v>800</v>
      </c>
      <c r="Q4" s="341">
        <v>1782</v>
      </c>
      <c r="R4" s="341">
        <v>3508</v>
      </c>
      <c r="S4" s="341">
        <v>6537</v>
      </c>
      <c r="T4" s="341">
        <v>10594</v>
      </c>
      <c r="U4" s="341">
        <v>14248</v>
      </c>
      <c r="V4" s="341">
        <v>10867</v>
      </c>
      <c r="W4" s="341">
        <v>3397</v>
      </c>
      <c r="X4" s="341">
        <v>534</v>
      </c>
      <c r="Y4" s="341">
        <v>12</v>
      </c>
    </row>
    <row r="5" spans="1:25" s="26" customFormat="1" ht="13" x14ac:dyDescent="0.2">
      <c r="A5" s="568"/>
      <c r="B5" s="368" t="s">
        <v>46</v>
      </c>
      <c r="C5" s="352">
        <v>42442</v>
      </c>
      <c r="D5" s="352">
        <v>17</v>
      </c>
      <c r="E5" s="352">
        <v>2</v>
      </c>
      <c r="F5" s="352">
        <v>1</v>
      </c>
      <c r="G5" s="352">
        <v>3</v>
      </c>
      <c r="H5" s="352">
        <v>5</v>
      </c>
      <c r="I5" s="352">
        <v>6</v>
      </c>
      <c r="J5" s="352">
        <v>15</v>
      </c>
      <c r="K5" s="352">
        <v>11</v>
      </c>
      <c r="L5" s="352">
        <v>31</v>
      </c>
      <c r="M5" s="352">
        <v>49</v>
      </c>
      <c r="N5" s="352">
        <v>79</v>
      </c>
      <c r="O5" s="352">
        <v>111</v>
      </c>
      <c r="P5" s="352">
        <v>195</v>
      </c>
      <c r="Q5" s="352">
        <v>565</v>
      </c>
      <c r="R5" s="352">
        <v>1045</v>
      </c>
      <c r="S5" s="352">
        <v>2526</v>
      </c>
      <c r="T5" s="352">
        <v>5345</v>
      </c>
      <c r="U5" s="352">
        <v>10314</v>
      </c>
      <c r="V5" s="352">
        <v>12649</v>
      </c>
      <c r="W5" s="352">
        <v>7562</v>
      </c>
      <c r="X5" s="352">
        <v>1910</v>
      </c>
      <c r="Y5" s="352">
        <v>1</v>
      </c>
    </row>
    <row r="6" spans="1:25" s="26" customFormat="1" ht="13" x14ac:dyDescent="0.2">
      <c r="A6" s="569" t="s">
        <v>7</v>
      </c>
      <c r="B6" s="390" t="s">
        <v>2</v>
      </c>
      <c r="C6" s="391">
        <v>4503</v>
      </c>
      <c r="D6" s="391" t="s">
        <v>9</v>
      </c>
      <c r="E6" s="391" t="s">
        <v>9</v>
      </c>
      <c r="F6" s="391" t="s">
        <v>9</v>
      </c>
      <c r="G6" s="391" t="s">
        <v>9</v>
      </c>
      <c r="H6" s="391" t="s">
        <v>9</v>
      </c>
      <c r="I6" s="391" t="s">
        <v>9</v>
      </c>
      <c r="J6" s="391">
        <v>3</v>
      </c>
      <c r="K6" s="391">
        <v>3</v>
      </c>
      <c r="L6" s="391">
        <v>4</v>
      </c>
      <c r="M6" s="391">
        <v>13</v>
      </c>
      <c r="N6" s="391">
        <v>11</v>
      </c>
      <c r="O6" s="391">
        <v>28</v>
      </c>
      <c r="P6" s="391">
        <v>42</v>
      </c>
      <c r="Q6" s="391">
        <v>113</v>
      </c>
      <c r="R6" s="391">
        <v>174</v>
      </c>
      <c r="S6" s="391">
        <v>383</v>
      </c>
      <c r="T6" s="391">
        <v>724</v>
      </c>
      <c r="U6" s="391">
        <v>1149</v>
      </c>
      <c r="V6" s="391">
        <v>1174</v>
      </c>
      <c r="W6" s="391">
        <v>560</v>
      </c>
      <c r="X6" s="391">
        <v>122</v>
      </c>
      <c r="Y6" s="391" t="s">
        <v>9</v>
      </c>
    </row>
    <row r="7" spans="1:25" s="26" customFormat="1" ht="13" x14ac:dyDescent="0.2">
      <c r="A7" s="570"/>
      <c r="B7" s="392" t="s">
        <v>45</v>
      </c>
      <c r="C7" s="393">
        <v>2444</v>
      </c>
      <c r="D7" s="393" t="s">
        <v>9</v>
      </c>
      <c r="E7" s="393" t="s">
        <v>9</v>
      </c>
      <c r="F7" s="393" t="s">
        <v>9</v>
      </c>
      <c r="G7" s="393" t="s">
        <v>9</v>
      </c>
      <c r="H7" s="393" t="s">
        <v>9</v>
      </c>
      <c r="I7" s="393" t="s">
        <v>9</v>
      </c>
      <c r="J7" s="393">
        <v>2</v>
      </c>
      <c r="K7" s="393">
        <v>1</v>
      </c>
      <c r="L7" s="393">
        <v>3</v>
      </c>
      <c r="M7" s="393">
        <v>9</v>
      </c>
      <c r="N7" s="393">
        <v>7</v>
      </c>
      <c r="O7" s="393">
        <v>24</v>
      </c>
      <c r="P7" s="393">
        <v>31</v>
      </c>
      <c r="Q7" s="393">
        <v>85</v>
      </c>
      <c r="R7" s="393">
        <v>120</v>
      </c>
      <c r="S7" s="393">
        <v>256</v>
      </c>
      <c r="T7" s="393">
        <v>466</v>
      </c>
      <c r="U7" s="393">
        <v>683</v>
      </c>
      <c r="V7" s="393">
        <v>555</v>
      </c>
      <c r="W7" s="393">
        <v>172</v>
      </c>
      <c r="X7" s="393">
        <v>30</v>
      </c>
      <c r="Y7" s="393" t="s">
        <v>9</v>
      </c>
    </row>
    <row r="8" spans="1:25" s="26" customFormat="1" ht="13" x14ac:dyDescent="0.2">
      <c r="A8" s="571"/>
      <c r="B8" s="394" t="s">
        <v>46</v>
      </c>
      <c r="C8" s="395">
        <v>2059</v>
      </c>
      <c r="D8" s="395" t="s">
        <v>9</v>
      </c>
      <c r="E8" s="395" t="s">
        <v>9</v>
      </c>
      <c r="F8" s="395" t="s">
        <v>9</v>
      </c>
      <c r="G8" s="395" t="s">
        <v>9</v>
      </c>
      <c r="H8" s="395" t="s">
        <v>9</v>
      </c>
      <c r="I8" s="395" t="s">
        <v>9</v>
      </c>
      <c r="J8" s="395">
        <v>1</v>
      </c>
      <c r="K8" s="395">
        <v>2</v>
      </c>
      <c r="L8" s="395">
        <v>1</v>
      </c>
      <c r="M8" s="395">
        <v>4</v>
      </c>
      <c r="N8" s="395">
        <v>4</v>
      </c>
      <c r="O8" s="395">
        <v>4</v>
      </c>
      <c r="P8" s="395">
        <v>11</v>
      </c>
      <c r="Q8" s="395">
        <v>28</v>
      </c>
      <c r="R8" s="395">
        <v>54</v>
      </c>
      <c r="S8" s="395">
        <v>127</v>
      </c>
      <c r="T8" s="395">
        <v>258</v>
      </c>
      <c r="U8" s="395">
        <v>466</v>
      </c>
      <c r="V8" s="395">
        <v>619</v>
      </c>
      <c r="W8" s="395">
        <v>388</v>
      </c>
      <c r="X8" s="395">
        <v>92</v>
      </c>
      <c r="Y8" s="395" t="s">
        <v>9</v>
      </c>
    </row>
    <row r="9" spans="1:25" s="26" customFormat="1" ht="13.5" customHeight="1" x14ac:dyDescent="0.2">
      <c r="A9" s="535" t="s">
        <v>150</v>
      </c>
      <c r="B9" s="74" t="s">
        <v>2</v>
      </c>
      <c r="C9" s="28">
        <f>IF(SUM(C10:C11)=0,"-",SUM(C10:C11))</f>
        <v>277</v>
      </c>
      <c r="D9" s="28" t="str">
        <f>IF(SUM(D10:D11)=0,"-",SUM(D10:D11))</f>
        <v>-</v>
      </c>
      <c r="E9" s="28" t="str">
        <f t="shared" ref="E9:Y9" si="0">IF(SUM(E10:E11)=0,"-",SUM(E10:E11))</f>
        <v>-</v>
      </c>
      <c r="F9" s="28" t="str">
        <f t="shared" si="0"/>
        <v>-</v>
      </c>
      <c r="G9" s="28" t="str">
        <f t="shared" si="0"/>
        <v>-</v>
      </c>
      <c r="H9" s="28" t="str">
        <f t="shared" si="0"/>
        <v>-</v>
      </c>
      <c r="I9" s="28" t="str">
        <f t="shared" si="0"/>
        <v>-</v>
      </c>
      <c r="J9" s="28" t="str">
        <f t="shared" si="0"/>
        <v>-</v>
      </c>
      <c r="K9" s="28" t="str">
        <f t="shared" si="0"/>
        <v>-</v>
      </c>
      <c r="L9" s="28" t="str">
        <f t="shared" si="0"/>
        <v>-</v>
      </c>
      <c r="M9" s="28">
        <f t="shared" si="0"/>
        <v>1</v>
      </c>
      <c r="N9" s="28" t="str">
        <f t="shared" si="0"/>
        <v>-</v>
      </c>
      <c r="O9" s="28">
        <f t="shared" si="0"/>
        <v>3</v>
      </c>
      <c r="P9" s="28" t="str">
        <f t="shared" si="0"/>
        <v>-</v>
      </c>
      <c r="Q9" s="28">
        <f t="shared" si="0"/>
        <v>5</v>
      </c>
      <c r="R9" s="28">
        <f t="shared" si="0"/>
        <v>8</v>
      </c>
      <c r="S9" s="28">
        <f t="shared" si="0"/>
        <v>26</v>
      </c>
      <c r="T9" s="28">
        <f t="shared" si="0"/>
        <v>44</v>
      </c>
      <c r="U9" s="28">
        <f t="shared" si="0"/>
        <v>64</v>
      </c>
      <c r="V9" s="28">
        <f t="shared" si="0"/>
        <v>79</v>
      </c>
      <c r="W9" s="28">
        <f t="shared" si="0"/>
        <v>37</v>
      </c>
      <c r="X9" s="28">
        <f t="shared" si="0"/>
        <v>10</v>
      </c>
      <c r="Y9" s="28" t="str">
        <f t="shared" si="0"/>
        <v>-</v>
      </c>
    </row>
    <row r="10" spans="1:25" s="26" customFormat="1" ht="13" x14ac:dyDescent="0.2">
      <c r="A10" s="536"/>
      <c r="B10" s="283" t="s">
        <v>45</v>
      </c>
      <c r="C10" s="267">
        <v>160</v>
      </c>
      <c r="D10" s="267" t="str">
        <f t="shared" ref="D10:Y11" si="1">IF(SUM(D13,D16,D19,D22,D25,D28,D31,D34,D37,D40,D43,D46,D49,D52,D55,D58,D61,D64,D67)=0,"-",SUM(D13,D16,D19,D22,D25,D28,D31,D34,D37,D40,D43,D46,D49,D52,D55,D58,D61,D64,D67))</f>
        <v>-</v>
      </c>
      <c r="E10" s="267" t="str">
        <f t="shared" si="1"/>
        <v>-</v>
      </c>
      <c r="F10" s="267" t="str">
        <f t="shared" si="1"/>
        <v>-</v>
      </c>
      <c r="G10" s="267" t="str">
        <f t="shared" si="1"/>
        <v>-</v>
      </c>
      <c r="H10" s="267" t="str">
        <f t="shared" si="1"/>
        <v>-</v>
      </c>
      <c r="I10" s="267" t="str">
        <f t="shared" si="1"/>
        <v>-</v>
      </c>
      <c r="J10" s="267" t="str">
        <f t="shared" si="1"/>
        <v>-</v>
      </c>
      <c r="K10" s="267" t="str">
        <f t="shared" si="1"/>
        <v>-</v>
      </c>
      <c r="L10" s="267" t="str">
        <f t="shared" si="1"/>
        <v>-</v>
      </c>
      <c r="M10" s="267" t="str">
        <f t="shared" si="1"/>
        <v>-</v>
      </c>
      <c r="N10" s="267" t="str">
        <f t="shared" si="1"/>
        <v>-</v>
      </c>
      <c r="O10" s="267">
        <f t="shared" si="1"/>
        <v>3</v>
      </c>
      <c r="P10" s="267" t="str">
        <f t="shared" si="1"/>
        <v>-</v>
      </c>
      <c r="Q10" s="267">
        <f t="shared" si="1"/>
        <v>5</v>
      </c>
      <c r="R10" s="267">
        <f t="shared" si="1"/>
        <v>8</v>
      </c>
      <c r="S10" s="267">
        <f t="shared" si="1"/>
        <v>17</v>
      </c>
      <c r="T10" s="267">
        <f t="shared" si="1"/>
        <v>29</v>
      </c>
      <c r="U10" s="267">
        <f t="shared" si="1"/>
        <v>44</v>
      </c>
      <c r="V10" s="267">
        <f t="shared" si="1"/>
        <v>38</v>
      </c>
      <c r="W10" s="267">
        <f t="shared" si="1"/>
        <v>12</v>
      </c>
      <c r="X10" s="267">
        <f t="shared" si="1"/>
        <v>4</v>
      </c>
      <c r="Y10" s="267" t="str">
        <f t="shared" si="1"/>
        <v>-</v>
      </c>
    </row>
    <row r="11" spans="1:25" s="26" customFormat="1" ht="13" x14ac:dyDescent="0.2">
      <c r="A11" s="537"/>
      <c r="B11" s="286" t="s">
        <v>46</v>
      </c>
      <c r="C11" s="269">
        <v>117</v>
      </c>
      <c r="D11" s="269" t="str">
        <f t="shared" si="1"/>
        <v>-</v>
      </c>
      <c r="E11" s="269" t="str">
        <f t="shared" si="1"/>
        <v>-</v>
      </c>
      <c r="F11" s="269" t="str">
        <f t="shared" si="1"/>
        <v>-</v>
      </c>
      <c r="G11" s="269" t="str">
        <f t="shared" si="1"/>
        <v>-</v>
      </c>
      <c r="H11" s="269" t="str">
        <f t="shared" si="1"/>
        <v>-</v>
      </c>
      <c r="I11" s="269" t="str">
        <f t="shared" si="1"/>
        <v>-</v>
      </c>
      <c r="J11" s="269" t="str">
        <f t="shared" si="1"/>
        <v>-</v>
      </c>
      <c r="K11" s="269" t="str">
        <f t="shared" si="1"/>
        <v>-</v>
      </c>
      <c r="L11" s="269" t="str">
        <f t="shared" si="1"/>
        <v>-</v>
      </c>
      <c r="M11" s="269">
        <f t="shared" si="1"/>
        <v>1</v>
      </c>
      <c r="N11" s="269" t="str">
        <f t="shared" si="1"/>
        <v>-</v>
      </c>
      <c r="O11" s="269" t="str">
        <f t="shared" si="1"/>
        <v>-</v>
      </c>
      <c r="P11" s="269" t="str">
        <f t="shared" si="1"/>
        <v>-</v>
      </c>
      <c r="Q11" s="269" t="str">
        <f t="shared" si="1"/>
        <v>-</v>
      </c>
      <c r="R11" s="269" t="str">
        <f t="shared" si="1"/>
        <v>-</v>
      </c>
      <c r="S11" s="269">
        <f t="shared" si="1"/>
        <v>9</v>
      </c>
      <c r="T11" s="269">
        <f t="shared" si="1"/>
        <v>15</v>
      </c>
      <c r="U11" s="269">
        <f t="shared" si="1"/>
        <v>20</v>
      </c>
      <c r="V11" s="269">
        <f t="shared" si="1"/>
        <v>41</v>
      </c>
      <c r="W11" s="269">
        <f t="shared" si="1"/>
        <v>25</v>
      </c>
      <c r="X11" s="269">
        <f t="shared" si="1"/>
        <v>6</v>
      </c>
      <c r="Y11" s="269" t="str">
        <f t="shared" si="1"/>
        <v>-</v>
      </c>
    </row>
    <row r="12" spans="1:25" s="26" customFormat="1" ht="13" x14ac:dyDescent="0.2">
      <c r="A12" s="559" t="s">
        <v>76</v>
      </c>
      <c r="B12" s="109" t="s">
        <v>2</v>
      </c>
      <c r="C12" s="110">
        <v>115</v>
      </c>
      <c r="D12" s="480">
        <v>0</v>
      </c>
      <c r="E12" s="480">
        <v>0</v>
      </c>
      <c r="F12" s="480">
        <v>0</v>
      </c>
      <c r="G12" s="480">
        <v>0</v>
      </c>
      <c r="H12" s="480">
        <v>0</v>
      </c>
      <c r="I12" s="480">
        <v>0</v>
      </c>
      <c r="J12" s="480">
        <v>0</v>
      </c>
      <c r="K12" s="480">
        <v>0</v>
      </c>
      <c r="L12" s="480">
        <v>0</v>
      </c>
      <c r="M12" s="480">
        <v>0</v>
      </c>
      <c r="N12" s="480">
        <v>0</v>
      </c>
      <c r="O12" s="480">
        <v>0</v>
      </c>
      <c r="P12" s="480">
        <v>0</v>
      </c>
      <c r="Q12" s="480">
        <v>2</v>
      </c>
      <c r="R12" s="480">
        <v>4</v>
      </c>
      <c r="S12" s="480">
        <v>15</v>
      </c>
      <c r="T12" s="480">
        <v>21</v>
      </c>
      <c r="U12" s="480">
        <v>22</v>
      </c>
      <c r="V12" s="480">
        <v>31</v>
      </c>
      <c r="W12" s="480">
        <v>17</v>
      </c>
      <c r="X12" s="480">
        <v>3</v>
      </c>
      <c r="Y12" s="110"/>
    </row>
    <row r="13" spans="1:25" s="26" customFormat="1" ht="13" x14ac:dyDescent="0.2">
      <c r="A13" s="560"/>
      <c r="B13" s="111" t="s">
        <v>45</v>
      </c>
      <c r="C13" s="52">
        <v>65</v>
      </c>
      <c r="D13" s="478">
        <v>0</v>
      </c>
      <c r="E13" s="478">
        <v>0</v>
      </c>
      <c r="F13" s="478">
        <v>0</v>
      </c>
      <c r="G13" s="478">
        <v>0</v>
      </c>
      <c r="H13" s="478">
        <v>0</v>
      </c>
      <c r="I13" s="478">
        <v>0</v>
      </c>
      <c r="J13" s="478">
        <v>0</v>
      </c>
      <c r="K13" s="478">
        <v>0</v>
      </c>
      <c r="L13" s="478">
        <v>0</v>
      </c>
      <c r="M13" s="478">
        <v>0</v>
      </c>
      <c r="N13" s="478">
        <v>0</v>
      </c>
      <c r="O13" s="478">
        <v>0</v>
      </c>
      <c r="P13" s="478">
        <v>0</v>
      </c>
      <c r="Q13" s="478">
        <v>2</v>
      </c>
      <c r="R13" s="478">
        <v>4</v>
      </c>
      <c r="S13" s="478">
        <v>9</v>
      </c>
      <c r="T13" s="478">
        <v>13</v>
      </c>
      <c r="U13" s="478">
        <v>17</v>
      </c>
      <c r="V13" s="478">
        <v>13</v>
      </c>
      <c r="W13" s="478">
        <v>5</v>
      </c>
      <c r="X13" s="478">
        <v>2</v>
      </c>
      <c r="Y13" s="52"/>
    </row>
    <row r="14" spans="1:25" s="26" customFormat="1" ht="13" x14ac:dyDescent="0.2">
      <c r="A14" s="561"/>
      <c r="B14" s="112" t="s">
        <v>46</v>
      </c>
      <c r="C14" s="53">
        <v>50</v>
      </c>
      <c r="D14" s="479">
        <v>0</v>
      </c>
      <c r="E14" s="479">
        <v>0</v>
      </c>
      <c r="F14" s="479">
        <v>0</v>
      </c>
      <c r="G14" s="479">
        <v>0</v>
      </c>
      <c r="H14" s="479">
        <v>0</v>
      </c>
      <c r="I14" s="479">
        <v>0</v>
      </c>
      <c r="J14" s="479">
        <v>0</v>
      </c>
      <c r="K14" s="479">
        <v>0</v>
      </c>
      <c r="L14" s="479">
        <v>0</v>
      </c>
      <c r="M14" s="479">
        <v>0</v>
      </c>
      <c r="N14" s="479">
        <v>0</v>
      </c>
      <c r="O14" s="479">
        <v>0</v>
      </c>
      <c r="P14" s="479">
        <v>0</v>
      </c>
      <c r="Q14" s="479">
        <v>0</v>
      </c>
      <c r="R14" s="479">
        <v>0</v>
      </c>
      <c r="S14" s="479">
        <v>6</v>
      </c>
      <c r="T14" s="479">
        <v>8</v>
      </c>
      <c r="U14" s="479">
        <v>5</v>
      </c>
      <c r="V14" s="479">
        <v>18</v>
      </c>
      <c r="W14" s="479">
        <v>12</v>
      </c>
      <c r="X14" s="479">
        <v>1</v>
      </c>
      <c r="Y14" s="53"/>
    </row>
    <row r="15" spans="1:25" s="26" customFormat="1" ht="13" x14ac:dyDescent="0.2">
      <c r="A15" s="598" t="s">
        <v>77</v>
      </c>
      <c r="B15" s="109" t="s">
        <v>2</v>
      </c>
      <c r="C15" s="110">
        <v>39</v>
      </c>
      <c r="D15" s="480">
        <v>0</v>
      </c>
      <c r="E15" s="480">
        <v>0</v>
      </c>
      <c r="F15" s="480">
        <v>0</v>
      </c>
      <c r="G15" s="480">
        <v>0</v>
      </c>
      <c r="H15" s="480">
        <v>0</v>
      </c>
      <c r="I15" s="480">
        <v>0</v>
      </c>
      <c r="J15" s="480">
        <v>0</v>
      </c>
      <c r="K15" s="480">
        <v>0</v>
      </c>
      <c r="L15" s="480">
        <v>0</v>
      </c>
      <c r="M15" s="480">
        <v>0</v>
      </c>
      <c r="N15" s="480">
        <v>0</v>
      </c>
      <c r="O15" s="480">
        <v>1</v>
      </c>
      <c r="P15" s="480">
        <v>0</v>
      </c>
      <c r="Q15" s="480">
        <v>1</v>
      </c>
      <c r="R15" s="480">
        <v>1</v>
      </c>
      <c r="S15" s="480">
        <v>4</v>
      </c>
      <c r="T15" s="480">
        <v>9</v>
      </c>
      <c r="U15" s="480">
        <v>8</v>
      </c>
      <c r="V15" s="480">
        <v>9</v>
      </c>
      <c r="W15" s="480">
        <v>5</v>
      </c>
      <c r="X15" s="480">
        <v>1</v>
      </c>
      <c r="Y15" s="110"/>
    </row>
    <row r="16" spans="1:25" s="26" customFormat="1" ht="13" x14ac:dyDescent="0.2">
      <c r="A16" s="599"/>
      <c r="B16" s="111" t="s">
        <v>45</v>
      </c>
      <c r="C16" s="52">
        <v>26</v>
      </c>
      <c r="D16" s="478">
        <v>0</v>
      </c>
      <c r="E16" s="478">
        <v>0</v>
      </c>
      <c r="F16" s="478">
        <v>0</v>
      </c>
      <c r="G16" s="478">
        <v>0</v>
      </c>
      <c r="H16" s="478">
        <v>0</v>
      </c>
      <c r="I16" s="478">
        <v>0</v>
      </c>
      <c r="J16" s="478">
        <v>0</v>
      </c>
      <c r="K16" s="478">
        <v>0</v>
      </c>
      <c r="L16" s="478">
        <v>0</v>
      </c>
      <c r="M16" s="478">
        <v>0</v>
      </c>
      <c r="N16" s="478">
        <v>0</v>
      </c>
      <c r="O16" s="478">
        <v>1</v>
      </c>
      <c r="P16" s="478">
        <v>0</v>
      </c>
      <c r="Q16" s="478">
        <v>1</v>
      </c>
      <c r="R16" s="478">
        <v>1</v>
      </c>
      <c r="S16" s="478">
        <v>2</v>
      </c>
      <c r="T16" s="478">
        <v>7</v>
      </c>
      <c r="U16" s="478">
        <v>7</v>
      </c>
      <c r="V16" s="478">
        <v>5</v>
      </c>
      <c r="W16" s="478">
        <v>2</v>
      </c>
      <c r="X16" s="478">
        <v>0</v>
      </c>
      <c r="Y16" s="52"/>
    </row>
    <row r="17" spans="1:25" s="26" customFormat="1" ht="13" x14ac:dyDescent="0.2">
      <c r="A17" s="600"/>
      <c r="B17" s="112" t="s">
        <v>46</v>
      </c>
      <c r="C17" s="53">
        <v>13</v>
      </c>
      <c r="D17" s="479">
        <v>0</v>
      </c>
      <c r="E17" s="479">
        <v>0</v>
      </c>
      <c r="F17" s="479">
        <v>0</v>
      </c>
      <c r="G17" s="479">
        <v>0</v>
      </c>
      <c r="H17" s="479">
        <v>0</v>
      </c>
      <c r="I17" s="479">
        <v>0</v>
      </c>
      <c r="J17" s="479">
        <v>0</v>
      </c>
      <c r="K17" s="479">
        <v>0</v>
      </c>
      <c r="L17" s="479">
        <v>0</v>
      </c>
      <c r="M17" s="479">
        <v>0</v>
      </c>
      <c r="N17" s="479">
        <v>0</v>
      </c>
      <c r="O17" s="479">
        <v>0</v>
      </c>
      <c r="P17" s="479">
        <v>0</v>
      </c>
      <c r="Q17" s="479">
        <v>0</v>
      </c>
      <c r="R17" s="479">
        <v>0</v>
      </c>
      <c r="S17" s="479">
        <v>2</v>
      </c>
      <c r="T17" s="479">
        <v>2</v>
      </c>
      <c r="U17" s="479">
        <v>1</v>
      </c>
      <c r="V17" s="479">
        <v>4</v>
      </c>
      <c r="W17" s="479">
        <v>3</v>
      </c>
      <c r="X17" s="479">
        <v>1</v>
      </c>
      <c r="Y17" s="53"/>
    </row>
    <row r="18" spans="1:25" s="26" customFormat="1" ht="13" x14ac:dyDescent="0.2">
      <c r="A18" s="598" t="s">
        <v>78</v>
      </c>
      <c r="B18" s="109" t="s">
        <v>2</v>
      </c>
      <c r="C18" s="110">
        <v>8</v>
      </c>
      <c r="D18" s="480">
        <v>0</v>
      </c>
      <c r="E18" s="480">
        <v>0</v>
      </c>
      <c r="F18" s="480">
        <v>0</v>
      </c>
      <c r="G18" s="480">
        <v>0</v>
      </c>
      <c r="H18" s="480">
        <v>0</v>
      </c>
      <c r="I18" s="480">
        <v>0</v>
      </c>
      <c r="J18" s="480">
        <v>0</v>
      </c>
      <c r="K18" s="480">
        <v>0</v>
      </c>
      <c r="L18" s="480">
        <v>0</v>
      </c>
      <c r="M18" s="480">
        <v>0</v>
      </c>
      <c r="N18" s="480">
        <v>0</v>
      </c>
      <c r="O18" s="480">
        <v>0</v>
      </c>
      <c r="P18" s="480">
        <v>0</v>
      </c>
      <c r="Q18" s="480">
        <v>0</v>
      </c>
      <c r="R18" s="480">
        <v>0</v>
      </c>
      <c r="S18" s="480">
        <v>0</v>
      </c>
      <c r="T18" s="480">
        <v>1</v>
      </c>
      <c r="U18" s="480">
        <v>2</v>
      </c>
      <c r="V18" s="480">
        <v>3</v>
      </c>
      <c r="W18" s="480">
        <v>2</v>
      </c>
      <c r="X18" s="480">
        <v>0</v>
      </c>
      <c r="Y18" s="110"/>
    </row>
    <row r="19" spans="1:25" s="26" customFormat="1" ht="13" x14ac:dyDescent="0.2">
      <c r="A19" s="599"/>
      <c r="B19" s="111" t="s">
        <v>45</v>
      </c>
      <c r="C19" s="52">
        <v>5</v>
      </c>
      <c r="D19" s="478">
        <v>0</v>
      </c>
      <c r="E19" s="478">
        <v>0</v>
      </c>
      <c r="F19" s="478">
        <v>0</v>
      </c>
      <c r="G19" s="478">
        <v>0</v>
      </c>
      <c r="H19" s="478">
        <v>0</v>
      </c>
      <c r="I19" s="478">
        <v>0</v>
      </c>
      <c r="J19" s="478">
        <v>0</v>
      </c>
      <c r="K19" s="478">
        <v>0</v>
      </c>
      <c r="L19" s="478">
        <v>0</v>
      </c>
      <c r="M19" s="478">
        <v>0</v>
      </c>
      <c r="N19" s="478">
        <v>0</v>
      </c>
      <c r="O19" s="478">
        <v>0</v>
      </c>
      <c r="P19" s="478">
        <v>0</v>
      </c>
      <c r="Q19" s="478">
        <v>0</v>
      </c>
      <c r="R19" s="478">
        <v>0</v>
      </c>
      <c r="S19" s="478">
        <v>0</v>
      </c>
      <c r="T19" s="478">
        <v>1</v>
      </c>
      <c r="U19" s="478">
        <v>1</v>
      </c>
      <c r="V19" s="478">
        <v>2</v>
      </c>
      <c r="W19" s="478">
        <v>1</v>
      </c>
      <c r="X19" s="478">
        <v>0</v>
      </c>
      <c r="Y19" s="52"/>
    </row>
    <row r="20" spans="1:25" s="26" customFormat="1" ht="13" x14ac:dyDescent="0.2">
      <c r="A20" s="600"/>
      <c r="B20" s="112" t="s">
        <v>46</v>
      </c>
      <c r="C20" s="53">
        <v>3</v>
      </c>
      <c r="D20" s="479">
        <v>0</v>
      </c>
      <c r="E20" s="479">
        <v>0</v>
      </c>
      <c r="F20" s="479">
        <v>0</v>
      </c>
      <c r="G20" s="479">
        <v>0</v>
      </c>
      <c r="H20" s="479">
        <v>0</v>
      </c>
      <c r="I20" s="479">
        <v>0</v>
      </c>
      <c r="J20" s="479">
        <v>0</v>
      </c>
      <c r="K20" s="479">
        <v>0</v>
      </c>
      <c r="L20" s="479">
        <v>0</v>
      </c>
      <c r="M20" s="479">
        <v>0</v>
      </c>
      <c r="N20" s="479">
        <v>0</v>
      </c>
      <c r="O20" s="479">
        <v>0</v>
      </c>
      <c r="P20" s="479">
        <v>0</v>
      </c>
      <c r="Q20" s="479">
        <v>0</v>
      </c>
      <c r="R20" s="479">
        <v>0</v>
      </c>
      <c r="S20" s="479">
        <v>0</v>
      </c>
      <c r="T20" s="479">
        <v>0</v>
      </c>
      <c r="U20" s="479">
        <v>1</v>
      </c>
      <c r="V20" s="479">
        <v>1</v>
      </c>
      <c r="W20" s="479">
        <v>1</v>
      </c>
      <c r="X20" s="479">
        <v>0</v>
      </c>
      <c r="Y20" s="53"/>
    </row>
    <row r="21" spans="1:25" s="26" customFormat="1" ht="13" x14ac:dyDescent="0.2">
      <c r="A21" s="598" t="s">
        <v>79</v>
      </c>
      <c r="B21" s="109" t="s">
        <v>2</v>
      </c>
      <c r="C21" s="110">
        <v>3</v>
      </c>
      <c r="D21" s="480">
        <v>0</v>
      </c>
      <c r="E21" s="480">
        <v>0</v>
      </c>
      <c r="F21" s="480">
        <v>0</v>
      </c>
      <c r="G21" s="480">
        <v>0</v>
      </c>
      <c r="H21" s="480">
        <v>0</v>
      </c>
      <c r="I21" s="480">
        <v>0</v>
      </c>
      <c r="J21" s="480">
        <v>0</v>
      </c>
      <c r="K21" s="480">
        <v>0</v>
      </c>
      <c r="L21" s="480">
        <v>0</v>
      </c>
      <c r="M21" s="480">
        <v>0</v>
      </c>
      <c r="N21" s="480">
        <v>0</v>
      </c>
      <c r="O21" s="480">
        <v>0</v>
      </c>
      <c r="P21" s="480">
        <v>0</v>
      </c>
      <c r="Q21" s="480">
        <v>0</v>
      </c>
      <c r="R21" s="480">
        <v>0</v>
      </c>
      <c r="S21" s="480">
        <v>0</v>
      </c>
      <c r="T21" s="480">
        <v>1</v>
      </c>
      <c r="U21" s="480">
        <v>0</v>
      </c>
      <c r="V21" s="480">
        <v>1</v>
      </c>
      <c r="W21" s="480">
        <v>1</v>
      </c>
      <c r="X21" s="480">
        <v>0</v>
      </c>
      <c r="Y21" s="110"/>
    </row>
    <row r="22" spans="1:25" s="26" customFormat="1" ht="13" x14ac:dyDescent="0.2">
      <c r="A22" s="599"/>
      <c r="B22" s="111" t="s">
        <v>45</v>
      </c>
      <c r="C22" s="52">
        <v>2</v>
      </c>
      <c r="D22" s="478">
        <v>0</v>
      </c>
      <c r="E22" s="478">
        <v>0</v>
      </c>
      <c r="F22" s="478">
        <v>0</v>
      </c>
      <c r="G22" s="478">
        <v>0</v>
      </c>
      <c r="H22" s="478">
        <v>0</v>
      </c>
      <c r="I22" s="478">
        <v>0</v>
      </c>
      <c r="J22" s="478">
        <v>0</v>
      </c>
      <c r="K22" s="478">
        <v>0</v>
      </c>
      <c r="L22" s="478">
        <v>0</v>
      </c>
      <c r="M22" s="478">
        <v>0</v>
      </c>
      <c r="N22" s="478">
        <v>0</v>
      </c>
      <c r="O22" s="478">
        <v>0</v>
      </c>
      <c r="P22" s="478">
        <v>0</v>
      </c>
      <c r="Q22" s="478">
        <v>0</v>
      </c>
      <c r="R22" s="478">
        <v>0</v>
      </c>
      <c r="S22" s="478">
        <v>0</v>
      </c>
      <c r="T22" s="478">
        <v>1</v>
      </c>
      <c r="U22" s="478">
        <v>0</v>
      </c>
      <c r="V22" s="478">
        <v>0</v>
      </c>
      <c r="W22" s="478">
        <v>1</v>
      </c>
      <c r="X22" s="478">
        <v>0</v>
      </c>
      <c r="Y22" s="52"/>
    </row>
    <row r="23" spans="1:25" s="26" customFormat="1" ht="13" x14ac:dyDescent="0.2">
      <c r="A23" s="600"/>
      <c r="B23" s="112" t="s">
        <v>46</v>
      </c>
      <c r="C23" s="53">
        <v>1</v>
      </c>
      <c r="D23" s="479">
        <v>0</v>
      </c>
      <c r="E23" s="479">
        <v>0</v>
      </c>
      <c r="F23" s="479">
        <v>0</v>
      </c>
      <c r="G23" s="479">
        <v>0</v>
      </c>
      <c r="H23" s="479">
        <v>0</v>
      </c>
      <c r="I23" s="479">
        <v>0</v>
      </c>
      <c r="J23" s="479">
        <v>0</v>
      </c>
      <c r="K23" s="479">
        <v>0</v>
      </c>
      <c r="L23" s="479">
        <v>0</v>
      </c>
      <c r="M23" s="479">
        <v>0</v>
      </c>
      <c r="N23" s="479">
        <v>0</v>
      </c>
      <c r="O23" s="479">
        <v>0</v>
      </c>
      <c r="P23" s="479">
        <v>0</v>
      </c>
      <c r="Q23" s="479">
        <v>0</v>
      </c>
      <c r="R23" s="479">
        <v>0</v>
      </c>
      <c r="S23" s="479">
        <v>0</v>
      </c>
      <c r="T23" s="479">
        <v>0</v>
      </c>
      <c r="U23" s="479">
        <v>0</v>
      </c>
      <c r="V23" s="479">
        <v>1</v>
      </c>
      <c r="W23" s="479">
        <v>0</v>
      </c>
      <c r="X23" s="479">
        <v>0</v>
      </c>
      <c r="Y23" s="53"/>
    </row>
    <row r="24" spans="1:25" s="26" customFormat="1" ht="13" x14ac:dyDescent="0.2">
      <c r="A24" s="598" t="s">
        <v>80</v>
      </c>
      <c r="B24" s="109" t="s">
        <v>2</v>
      </c>
      <c r="C24" s="110">
        <v>3</v>
      </c>
      <c r="D24" s="480">
        <v>0</v>
      </c>
      <c r="E24" s="480">
        <v>0</v>
      </c>
      <c r="F24" s="480">
        <v>0</v>
      </c>
      <c r="G24" s="480">
        <v>0</v>
      </c>
      <c r="H24" s="480">
        <v>0</v>
      </c>
      <c r="I24" s="480">
        <v>0</v>
      </c>
      <c r="J24" s="480">
        <v>0</v>
      </c>
      <c r="K24" s="480">
        <v>0</v>
      </c>
      <c r="L24" s="480">
        <v>0</v>
      </c>
      <c r="M24" s="480">
        <v>0</v>
      </c>
      <c r="N24" s="480">
        <v>0</v>
      </c>
      <c r="O24" s="480">
        <v>0</v>
      </c>
      <c r="P24" s="480">
        <v>0</v>
      </c>
      <c r="Q24" s="480">
        <v>0</v>
      </c>
      <c r="R24" s="480">
        <v>0</v>
      </c>
      <c r="S24" s="480">
        <v>0</v>
      </c>
      <c r="T24" s="480">
        <v>0</v>
      </c>
      <c r="U24" s="480">
        <v>2</v>
      </c>
      <c r="V24" s="480">
        <v>1</v>
      </c>
      <c r="W24" s="480">
        <v>0</v>
      </c>
      <c r="X24" s="480">
        <v>0</v>
      </c>
      <c r="Y24" s="110"/>
    </row>
    <row r="25" spans="1:25" s="26" customFormat="1" ht="13" x14ac:dyDescent="0.2">
      <c r="A25" s="599"/>
      <c r="B25" s="111" t="s">
        <v>45</v>
      </c>
      <c r="C25" s="52">
        <v>2</v>
      </c>
      <c r="D25" s="478">
        <v>0</v>
      </c>
      <c r="E25" s="478">
        <v>0</v>
      </c>
      <c r="F25" s="478">
        <v>0</v>
      </c>
      <c r="G25" s="478">
        <v>0</v>
      </c>
      <c r="H25" s="478">
        <v>0</v>
      </c>
      <c r="I25" s="478">
        <v>0</v>
      </c>
      <c r="J25" s="478">
        <v>0</v>
      </c>
      <c r="K25" s="478">
        <v>0</v>
      </c>
      <c r="L25" s="478">
        <v>0</v>
      </c>
      <c r="M25" s="478">
        <v>0</v>
      </c>
      <c r="N25" s="478">
        <v>0</v>
      </c>
      <c r="O25" s="478">
        <v>0</v>
      </c>
      <c r="P25" s="478">
        <v>0</v>
      </c>
      <c r="Q25" s="478">
        <v>0</v>
      </c>
      <c r="R25" s="478">
        <v>0</v>
      </c>
      <c r="S25" s="478">
        <v>0</v>
      </c>
      <c r="T25" s="478">
        <v>0</v>
      </c>
      <c r="U25" s="478">
        <v>1</v>
      </c>
      <c r="V25" s="478">
        <v>1</v>
      </c>
      <c r="W25" s="478">
        <v>0</v>
      </c>
      <c r="X25" s="478">
        <v>0</v>
      </c>
      <c r="Y25" s="52"/>
    </row>
    <row r="26" spans="1:25" s="26" customFormat="1" ht="13" x14ac:dyDescent="0.2">
      <c r="A26" s="600"/>
      <c r="B26" s="112" t="s">
        <v>46</v>
      </c>
      <c r="C26" s="53">
        <v>1</v>
      </c>
      <c r="D26" s="479">
        <v>0</v>
      </c>
      <c r="E26" s="479">
        <v>0</v>
      </c>
      <c r="F26" s="479">
        <v>0</v>
      </c>
      <c r="G26" s="479">
        <v>0</v>
      </c>
      <c r="H26" s="479">
        <v>0</v>
      </c>
      <c r="I26" s="479">
        <v>0</v>
      </c>
      <c r="J26" s="479">
        <v>0</v>
      </c>
      <c r="K26" s="479">
        <v>0</v>
      </c>
      <c r="L26" s="479">
        <v>0</v>
      </c>
      <c r="M26" s="479">
        <v>0</v>
      </c>
      <c r="N26" s="479">
        <v>0</v>
      </c>
      <c r="O26" s="479">
        <v>0</v>
      </c>
      <c r="P26" s="479">
        <v>0</v>
      </c>
      <c r="Q26" s="479">
        <v>0</v>
      </c>
      <c r="R26" s="479">
        <v>0</v>
      </c>
      <c r="S26" s="479">
        <v>0</v>
      </c>
      <c r="T26" s="479">
        <v>0</v>
      </c>
      <c r="U26" s="479">
        <v>1</v>
      </c>
      <c r="V26" s="479">
        <v>0</v>
      </c>
      <c r="W26" s="479">
        <v>0</v>
      </c>
      <c r="X26" s="479">
        <v>0</v>
      </c>
      <c r="Y26" s="53"/>
    </row>
    <row r="27" spans="1:25" s="26" customFormat="1" ht="13" x14ac:dyDescent="0.2">
      <c r="A27" s="598" t="s">
        <v>81</v>
      </c>
      <c r="B27" s="109" t="s">
        <v>2</v>
      </c>
      <c r="C27" s="110">
        <v>5</v>
      </c>
      <c r="D27" s="480">
        <v>0</v>
      </c>
      <c r="E27" s="480">
        <v>0</v>
      </c>
      <c r="F27" s="480">
        <v>0</v>
      </c>
      <c r="G27" s="480">
        <v>0</v>
      </c>
      <c r="H27" s="480">
        <v>0</v>
      </c>
      <c r="I27" s="480">
        <v>0</v>
      </c>
      <c r="J27" s="480">
        <v>0</v>
      </c>
      <c r="K27" s="480">
        <v>0</v>
      </c>
      <c r="L27" s="480">
        <v>0</v>
      </c>
      <c r="M27" s="480">
        <v>0</v>
      </c>
      <c r="N27" s="480">
        <v>0</v>
      </c>
      <c r="O27" s="480">
        <v>1</v>
      </c>
      <c r="P27" s="480">
        <v>0</v>
      </c>
      <c r="Q27" s="480">
        <v>1</v>
      </c>
      <c r="R27" s="480">
        <v>0</v>
      </c>
      <c r="S27" s="480">
        <v>2</v>
      </c>
      <c r="T27" s="480">
        <v>0</v>
      </c>
      <c r="U27" s="480">
        <v>0</v>
      </c>
      <c r="V27" s="480">
        <v>1</v>
      </c>
      <c r="W27" s="480">
        <v>0</v>
      </c>
      <c r="X27" s="480">
        <v>0</v>
      </c>
      <c r="Y27" s="110"/>
    </row>
    <row r="28" spans="1:25" s="26" customFormat="1" ht="13" x14ac:dyDescent="0.2">
      <c r="A28" s="599"/>
      <c r="B28" s="111" t="s">
        <v>45</v>
      </c>
      <c r="C28" s="52">
        <v>5</v>
      </c>
      <c r="D28" s="478">
        <v>0</v>
      </c>
      <c r="E28" s="478">
        <v>0</v>
      </c>
      <c r="F28" s="478">
        <v>0</v>
      </c>
      <c r="G28" s="478">
        <v>0</v>
      </c>
      <c r="H28" s="478">
        <v>0</v>
      </c>
      <c r="I28" s="478">
        <v>0</v>
      </c>
      <c r="J28" s="478">
        <v>0</v>
      </c>
      <c r="K28" s="478">
        <v>0</v>
      </c>
      <c r="L28" s="478">
        <v>0</v>
      </c>
      <c r="M28" s="478">
        <v>0</v>
      </c>
      <c r="N28" s="478">
        <v>0</v>
      </c>
      <c r="O28" s="478">
        <v>1</v>
      </c>
      <c r="P28" s="478">
        <v>0</v>
      </c>
      <c r="Q28" s="478">
        <v>1</v>
      </c>
      <c r="R28" s="478">
        <v>0</v>
      </c>
      <c r="S28" s="478">
        <v>2</v>
      </c>
      <c r="T28" s="478">
        <v>0</v>
      </c>
      <c r="U28" s="478">
        <v>0</v>
      </c>
      <c r="V28" s="478">
        <v>1</v>
      </c>
      <c r="W28" s="478">
        <v>0</v>
      </c>
      <c r="X28" s="478">
        <v>0</v>
      </c>
      <c r="Y28" s="52"/>
    </row>
    <row r="29" spans="1:25" s="26" customFormat="1" ht="13" x14ac:dyDescent="0.2">
      <c r="A29" s="600"/>
      <c r="B29" s="112" t="s">
        <v>46</v>
      </c>
      <c r="C29" s="53" t="s">
        <v>9</v>
      </c>
      <c r="D29" s="479">
        <v>0</v>
      </c>
      <c r="E29" s="479">
        <v>0</v>
      </c>
      <c r="F29" s="479">
        <v>0</v>
      </c>
      <c r="G29" s="479">
        <v>0</v>
      </c>
      <c r="H29" s="479">
        <v>0</v>
      </c>
      <c r="I29" s="479">
        <v>0</v>
      </c>
      <c r="J29" s="479">
        <v>0</v>
      </c>
      <c r="K29" s="479">
        <v>0</v>
      </c>
      <c r="L29" s="479">
        <v>0</v>
      </c>
      <c r="M29" s="479">
        <v>0</v>
      </c>
      <c r="N29" s="479">
        <v>0</v>
      </c>
      <c r="O29" s="479">
        <v>0</v>
      </c>
      <c r="P29" s="479">
        <v>0</v>
      </c>
      <c r="Q29" s="479">
        <v>0</v>
      </c>
      <c r="R29" s="479">
        <v>0</v>
      </c>
      <c r="S29" s="479">
        <v>0</v>
      </c>
      <c r="T29" s="479">
        <v>0</v>
      </c>
      <c r="U29" s="479">
        <v>0</v>
      </c>
      <c r="V29" s="479">
        <v>0</v>
      </c>
      <c r="W29" s="479">
        <v>0</v>
      </c>
      <c r="X29" s="479">
        <v>0</v>
      </c>
      <c r="Y29" s="53"/>
    </row>
    <row r="30" spans="1:25" s="26" customFormat="1" ht="13" x14ac:dyDescent="0.2">
      <c r="A30" s="598" t="s">
        <v>82</v>
      </c>
      <c r="B30" s="109" t="s">
        <v>2</v>
      </c>
      <c r="C30" s="110">
        <v>7</v>
      </c>
      <c r="D30" s="480">
        <v>0</v>
      </c>
      <c r="E30" s="480">
        <v>0</v>
      </c>
      <c r="F30" s="480">
        <v>0</v>
      </c>
      <c r="G30" s="480">
        <v>0</v>
      </c>
      <c r="H30" s="480">
        <v>0</v>
      </c>
      <c r="I30" s="480">
        <v>0</v>
      </c>
      <c r="J30" s="480">
        <v>0</v>
      </c>
      <c r="K30" s="480">
        <v>0</v>
      </c>
      <c r="L30" s="480">
        <v>0</v>
      </c>
      <c r="M30" s="480">
        <v>0</v>
      </c>
      <c r="N30" s="480">
        <v>0</v>
      </c>
      <c r="O30" s="480">
        <v>0</v>
      </c>
      <c r="P30" s="480">
        <v>0</v>
      </c>
      <c r="Q30" s="480">
        <v>0</v>
      </c>
      <c r="R30" s="480">
        <v>0</v>
      </c>
      <c r="S30" s="480">
        <v>1</v>
      </c>
      <c r="T30" s="480">
        <v>2</v>
      </c>
      <c r="U30" s="480">
        <v>2</v>
      </c>
      <c r="V30" s="480">
        <v>0</v>
      </c>
      <c r="W30" s="480">
        <v>1</v>
      </c>
      <c r="X30" s="480">
        <v>1</v>
      </c>
      <c r="Y30" s="110"/>
    </row>
    <row r="31" spans="1:25" s="26" customFormat="1" ht="13" x14ac:dyDescent="0.2">
      <c r="A31" s="599"/>
      <c r="B31" s="111" t="s">
        <v>45</v>
      </c>
      <c r="C31" s="52">
        <v>6</v>
      </c>
      <c r="D31" s="478">
        <v>0</v>
      </c>
      <c r="E31" s="478">
        <v>0</v>
      </c>
      <c r="F31" s="478">
        <v>0</v>
      </c>
      <c r="G31" s="478">
        <v>0</v>
      </c>
      <c r="H31" s="478">
        <v>0</v>
      </c>
      <c r="I31" s="478">
        <v>0</v>
      </c>
      <c r="J31" s="478">
        <v>0</v>
      </c>
      <c r="K31" s="478">
        <v>0</v>
      </c>
      <c r="L31" s="478">
        <v>0</v>
      </c>
      <c r="M31" s="478">
        <v>0</v>
      </c>
      <c r="N31" s="478">
        <v>0</v>
      </c>
      <c r="O31" s="478">
        <v>0</v>
      </c>
      <c r="P31" s="478">
        <v>0</v>
      </c>
      <c r="Q31" s="478">
        <v>0</v>
      </c>
      <c r="R31" s="478">
        <v>0</v>
      </c>
      <c r="S31" s="478">
        <v>1</v>
      </c>
      <c r="T31" s="478">
        <v>2</v>
      </c>
      <c r="U31" s="478">
        <v>2</v>
      </c>
      <c r="V31" s="478">
        <v>0</v>
      </c>
      <c r="W31" s="478">
        <v>1</v>
      </c>
      <c r="X31" s="478">
        <v>0</v>
      </c>
      <c r="Y31" s="52"/>
    </row>
    <row r="32" spans="1:25" s="26" customFormat="1" ht="13" x14ac:dyDescent="0.2">
      <c r="A32" s="600"/>
      <c r="B32" s="112" t="s">
        <v>46</v>
      </c>
      <c r="C32" s="53">
        <v>1</v>
      </c>
      <c r="D32" s="479">
        <v>0</v>
      </c>
      <c r="E32" s="479">
        <v>0</v>
      </c>
      <c r="F32" s="479">
        <v>0</v>
      </c>
      <c r="G32" s="479">
        <v>0</v>
      </c>
      <c r="H32" s="479">
        <v>0</v>
      </c>
      <c r="I32" s="479">
        <v>0</v>
      </c>
      <c r="J32" s="479">
        <v>0</v>
      </c>
      <c r="K32" s="479">
        <v>0</v>
      </c>
      <c r="L32" s="479">
        <v>0</v>
      </c>
      <c r="M32" s="479">
        <v>0</v>
      </c>
      <c r="N32" s="479">
        <v>0</v>
      </c>
      <c r="O32" s="479">
        <v>0</v>
      </c>
      <c r="P32" s="479">
        <v>0</v>
      </c>
      <c r="Q32" s="479">
        <v>0</v>
      </c>
      <c r="R32" s="479">
        <v>0</v>
      </c>
      <c r="S32" s="479">
        <v>0</v>
      </c>
      <c r="T32" s="479">
        <v>0</v>
      </c>
      <c r="U32" s="479">
        <v>0</v>
      </c>
      <c r="V32" s="479">
        <v>0</v>
      </c>
      <c r="W32" s="479">
        <v>0</v>
      </c>
      <c r="X32" s="479">
        <v>1</v>
      </c>
      <c r="Y32" s="53"/>
    </row>
    <row r="33" spans="1:25" s="26" customFormat="1" ht="13" x14ac:dyDescent="0.2">
      <c r="A33" s="598" t="s">
        <v>83</v>
      </c>
      <c r="B33" s="109" t="s">
        <v>2</v>
      </c>
      <c r="C33" s="110">
        <v>11</v>
      </c>
      <c r="D33" s="480">
        <v>0</v>
      </c>
      <c r="E33" s="480">
        <v>0</v>
      </c>
      <c r="F33" s="480">
        <v>0</v>
      </c>
      <c r="G33" s="480">
        <v>0</v>
      </c>
      <c r="H33" s="480">
        <v>0</v>
      </c>
      <c r="I33" s="480">
        <v>0</v>
      </c>
      <c r="J33" s="480">
        <v>0</v>
      </c>
      <c r="K33" s="480">
        <v>0</v>
      </c>
      <c r="L33" s="480">
        <v>0</v>
      </c>
      <c r="M33" s="480">
        <v>0</v>
      </c>
      <c r="N33" s="480">
        <v>0</v>
      </c>
      <c r="O33" s="480">
        <v>1</v>
      </c>
      <c r="P33" s="480">
        <v>0</v>
      </c>
      <c r="Q33" s="480">
        <v>0</v>
      </c>
      <c r="R33" s="480">
        <v>0</v>
      </c>
      <c r="S33" s="480">
        <v>0</v>
      </c>
      <c r="T33" s="480">
        <v>1</v>
      </c>
      <c r="U33" s="480">
        <v>3</v>
      </c>
      <c r="V33" s="480">
        <v>3</v>
      </c>
      <c r="W33" s="480">
        <v>2</v>
      </c>
      <c r="X33" s="480">
        <v>1</v>
      </c>
      <c r="Y33" s="110"/>
    </row>
    <row r="34" spans="1:25" s="26" customFormat="1" ht="13" x14ac:dyDescent="0.2">
      <c r="A34" s="599"/>
      <c r="B34" s="111" t="s">
        <v>45</v>
      </c>
      <c r="C34" s="52">
        <v>7</v>
      </c>
      <c r="D34" s="478">
        <v>0</v>
      </c>
      <c r="E34" s="478">
        <v>0</v>
      </c>
      <c r="F34" s="478">
        <v>0</v>
      </c>
      <c r="G34" s="478">
        <v>0</v>
      </c>
      <c r="H34" s="478">
        <v>0</v>
      </c>
      <c r="I34" s="478">
        <v>0</v>
      </c>
      <c r="J34" s="478">
        <v>0</v>
      </c>
      <c r="K34" s="478">
        <v>0</v>
      </c>
      <c r="L34" s="478">
        <v>0</v>
      </c>
      <c r="M34" s="478">
        <v>0</v>
      </c>
      <c r="N34" s="478">
        <v>0</v>
      </c>
      <c r="O34" s="478">
        <v>1</v>
      </c>
      <c r="P34" s="478">
        <v>0</v>
      </c>
      <c r="Q34" s="478">
        <v>0</v>
      </c>
      <c r="R34" s="478">
        <v>0</v>
      </c>
      <c r="S34" s="478">
        <v>0</v>
      </c>
      <c r="T34" s="478">
        <v>1</v>
      </c>
      <c r="U34" s="478">
        <v>2</v>
      </c>
      <c r="V34" s="478">
        <v>1</v>
      </c>
      <c r="W34" s="478">
        <v>1</v>
      </c>
      <c r="X34" s="478">
        <v>1</v>
      </c>
      <c r="Y34" s="52"/>
    </row>
    <row r="35" spans="1:25" s="26" customFormat="1" ht="13" x14ac:dyDescent="0.2">
      <c r="A35" s="600"/>
      <c r="B35" s="112" t="s">
        <v>46</v>
      </c>
      <c r="C35" s="53">
        <v>4</v>
      </c>
      <c r="D35" s="479">
        <v>0</v>
      </c>
      <c r="E35" s="479">
        <v>0</v>
      </c>
      <c r="F35" s="479">
        <v>0</v>
      </c>
      <c r="G35" s="479">
        <v>0</v>
      </c>
      <c r="H35" s="479">
        <v>0</v>
      </c>
      <c r="I35" s="479">
        <v>0</v>
      </c>
      <c r="J35" s="479">
        <v>0</v>
      </c>
      <c r="K35" s="479">
        <v>0</v>
      </c>
      <c r="L35" s="479">
        <v>0</v>
      </c>
      <c r="M35" s="479">
        <v>0</v>
      </c>
      <c r="N35" s="479">
        <v>0</v>
      </c>
      <c r="O35" s="479">
        <v>0</v>
      </c>
      <c r="P35" s="479">
        <v>0</v>
      </c>
      <c r="Q35" s="479">
        <v>0</v>
      </c>
      <c r="R35" s="479">
        <v>0</v>
      </c>
      <c r="S35" s="479">
        <v>0</v>
      </c>
      <c r="T35" s="479">
        <v>0</v>
      </c>
      <c r="U35" s="479">
        <v>1</v>
      </c>
      <c r="V35" s="479">
        <v>2</v>
      </c>
      <c r="W35" s="479">
        <v>1</v>
      </c>
      <c r="X35" s="479">
        <v>0</v>
      </c>
      <c r="Y35" s="53"/>
    </row>
    <row r="36" spans="1:25" s="26" customFormat="1" ht="13" x14ac:dyDescent="0.2">
      <c r="A36" s="598" t="s">
        <v>84</v>
      </c>
      <c r="B36" s="109" t="s">
        <v>2</v>
      </c>
      <c r="C36" s="110">
        <v>3</v>
      </c>
      <c r="D36" s="480">
        <v>0</v>
      </c>
      <c r="E36" s="480">
        <v>0</v>
      </c>
      <c r="F36" s="480">
        <v>0</v>
      </c>
      <c r="G36" s="480">
        <v>0</v>
      </c>
      <c r="H36" s="480">
        <v>0</v>
      </c>
      <c r="I36" s="480">
        <v>0</v>
      </c>
      <c r="J36" s="480">
        <v>0</v>
      </c>
      <c r="K36" s="480">
        <v>0</v>
      </c>
      <c r="L36" s="480">
        <v>0</v>
      </c>
      <c r="M36" s="480">
        <v>0</v>
      </c>
      <c r="N36" s="480">
        <v>0</v>
      </c>
      <c r="O36" s="480">
        <v>0</v>
      </c>
      <c r="P36" s="480">
        <v>0</v>
      </c>
      <c r="Q36" s="480">
        <v>0</v>
      </c>
      <c r="R36" s="480">
        <v>0</v>
      </c>
      <c r="S36" s="480">
        <v>0</v>
      </c>
      <c r="T36" s="480">
        <v>1</v>
      </c>
      <c r="U36" s="480">
        <v>1</v>
      </c>
      <c r="V36" s="480">
        <v>0</v>
      </c>
      <c r="W36" s="480">
        <v>1</v>
      </c>
      <c r="X36" s="480">
        <v>0</v>
      </c>
      <c r="Y36" s="110"/>
    </row>
    <row r="37" spans="1:25" s="26" customFormat="1" ht="13" x14ac:dyDescent="0.2">
      <c r="A37" s="599"/>
      <c r="B37" s="111" t="s">
        <v>45</v>
      </c>
      <c r="C37" s="52">
        <v>2</v>
      </c>
      <c r="D37" s="478">
        <v>0</v>
      </c>
      <c r="E37" s="478">
        <v>0</v>
      </c>
      <c r="F37" s="478">
        <v>0</v>
      </c>
      <c r="G37" s="478">
        <v>0</v>
      </c>
      <c r="H37" s="478">
        <v>0</v>
      </c>
      <c r="I37" s="478">
        <v>0</v>
      </c>
      <c r="J37" s="478">
        <v>0</v>
      </c>
      <c r="K37" s="478">
        <v>0</v>
      </c>
      <c r="L37" s="478">
        <v>0</v>
      </c>
      <c r="M37" s="478">
        <v>0</v>
      </c>
      <c r="N37" s="478">
        <v>0</v>
      </c>
      <c r="O37" s="478">
        <v>0</v>
      </c>
      <c r="P37" s="478">
        <v>0</v>
      </c>
      <c r="Q37" s="478">
        <v>0</v>
      </c>
      <c r="R37" s="478">
        <v>0</v>
      </c>
      <c r="S37" s="478">
        <v>0</v>
      </c>
      <c r="T37" s="478">
        <v>1</v>
      </c>
      <c r="U37" s="478">
        <v>1</v>
      </c>
      <c r="V37" s="478">
        <v>0</v>
      </c>
      <c r="W37" s="478">
        <v>0</v>
      </c>
      <c r="X37" s="478">
        <v>0</v>
      </c>
      <c r="Y37" s="52"/>
    </row>
    <row r="38" spans="1:25" s="26" customFormat="1" ht="13" x14ac:dyDescent="0.2">
      <c r="A38" s="600"/>
      <c r="B38" s="112" t="s">
        <v>46</v>
      </c>
      <c r="C38" s="53">
        <v>1</v>
      </c>
      <c r="D38" s="479">
        <v>0</v>
      </c>
      <c r="E38" s="479">
        <v>0</v>
      </c>
      <c r="F38" s="479">
        <v>0</v>
      </c>
      <c r="G38" s="479">
        <v>0</v>
      </c>
      <c r="H38" s="479">
        <v>0</v>
      </c>
      <c r="I38" s="479">
        <v>0</v>
      </c>
      <c r="J38" s="479">
        <v>0</v>
      </c>
      <c r="K38" s="479">
        <v>0</v>
      </c>
      <c r="L38" s="479">
        <v>0</v>
      </c>
      <c r="M38" s="479">
        <v>0</v>
      </c>
      <c r="N38" s="479">
        <v>0</v>
      </c>
      <c r="O38" s="479">
        <v>0</v>
      </c>
      <c r="P38" s="479">
        <v>0</v>
      </c>
      <c r="Q38" s="479">
        <v>0</v>
      </c>
      <c r="R38" s="479">
        <v>0</v>
      </c>
      <c r="S38" s="479">
        <v>0</v>
      </c>
      <c r="T38" s="479">
        <v>0</v>
      </c>
      <c r="U38" s="479">
        <v>0</v>
      </c>
      <c r="V38" s="479">
        <v>0</v>
      </c>
      <c r="W38" s="479">
        <v>1</v>
      </c>
      <c r="X38" s="479">
        <v>0</v>
      </c>
      <c r="Y38" s="53"/>
    </row>
    <row r="39" spans="1:25" s="26" customFormat="1" ht="13" x14ac:dyDescent="0.2">
      <c r="A39" s="598" t="s">
        <v>85</v>
      </c>
      <c r="B39" s="109" t="s">
        <v>2</v>
      </c>
      <c r="C39" s="110" t="s">
        <v>9</v>
      </c>
      <c r="D39" s="480">
        <v>0</v>
      </c>
      <c r="E39" s="480">
        <v>0</v>
      </c>
      <c r="F39" s="480">
        <v>0</v>
      </c>
      <c r="G39" s="480">
        <v>0</v>
      </c>
      <c r="H39" s="480">
        <v>0</v>
      </c>
      <c r="I39" s="480">
        <v>0</v>
      </c>
      <c r="J39" s="480">
        <v>0</v>
      </c>
      <c r="K39" s="480">
        <v>0</v>
      </c>
      <c r="L39" s="480">
        <v>0</v>
      </c>
      <c r="M39" s="480">
        <v>0</v>
      </c>
      <c r="N39" s="480">
        <v>0</v>
      </c>
      <c r="O39" s="480">
        <v>0</v>
      </c>
      <c r="P39" s="480">
        <v>0</v>
      </c>
      <c r="Q39" s="480">
        <v>0</v>
      </c>
      <c r="R39" s="480">
        <v>0</v>
      </c>
      <c r="S39" s="480">
        <v>0</v>
      </c>
      <c r="T39" s="480">
        <v>0</v>
      </c>
      <c r="U39" s="480">
        <v>0</v>
      </c>
      <c r="V39" s="480">
        <v>0</v>
      </c>
      <c r="W39" s="480">
        <v>0</v>
      </c>
      <c r="X39" s="480">
        <v>0</v>
      </c>
      <c r="Y39" s="110"/>
    </row>
    <row r="40" spans="1:25" s="26" customFormat="1" ht="13" x14ac:dyDescent="0.2">
      <c r="A40" s="599"/>
      <c r="B40" s="111" t="s">
        <v>45</v>
      </c>
      <c r="C40" s="52" t="s">
        <v>9</v>
      </c>
      <c r="D40" s="478">
        <v>0</v>
      </c>
      <c r="E40" s="478">
        <v>0</v>
      </c>
      <c r="F40" s="478">
        <v>0</v>
      </c>
      <c r="G40" s="478">
        <v>0</v>
      </c>
      <c r="H40" s="478">
        <v>0</v>
      </c>
      <c r="I40" s="478">
        <v>0</v>
      </c>
      <c r="J40" s="478">
        <v>0</v>
      </c>
      <c r="K40" s="478">
        <v>0</v>
      </c>
      <c r="L40" s="478">
        <v>0</v>
      </c>
      <c r="M40" s="478">
        <v>0</v>
      </c>
      <c r="N40" s="478">
        <v>0</v>
      </c>
      <c r="O40" s="478">
        <v>0</v>
      </c>
      <c r="P40" s="478">
        <v>0</v>
      </c>
      <c r="Q40" s="478">
        <v>0</v>
      </c>
      <c r="R40" s="478">
        <v>0</v>
      </c>
      <c r="S40" s="478">
        <v>0</v>
      </c>
      <c r="T40" s="478">
        <v>0</v>
      </c>
      <c r="U40" s="478">
        <v>0</v>
      </c>
      <c r="V40" s="478">
        <v>0</v>
      </c>
      <c r="W40" s="478">
        <v>0</v>
      </c>
      <c r="X40" s="478">
        <v>0</v>
      </c>
      <c r="Y40" s="52"/>
    </row>
    <row r="41" spans="1:25" s="26" customFormat="1" ht="13" x14ac:dyDescent="0.2">
      <c r="A41" s="600"/>
      <c r="B41" s="112" t="s">
        <v>46</v>
      </c>
      <c r="C41" s="53" t="s">
        <v>9</v>
      </c>
      <c r="D41" s="479">
        <v>0</v>
      </c>
      <c r="E41" s="479">
        <v>0</v>
      </c>
      <c r="F41" s="479">
        <v>0</v>
      </c>
      <c r="G41" s="479">
        <v>0</v>
      </c>
      <c r="H41" s="479">
        <v>0</v>
      </c>
      <c r="I41" s="479">
        <v>0</v>
      </c>
      <c r="J41" s="479">
        <v>0</v>
      </c>
      <c r="K41" s="479">
        <v>0</v>
      </c>
      <c r="L41" s="479">
        <v>0</v>
      </c>
      <c r="M41" s="479">
        <v>0</v>
      </c>
      <c r="N41" s="479">
        <v>0</v>
      </c>
      <c r="O41" s="479">
        <v>0</v>
      </c>
      <c r="P41" s="479">
        <v>0</v>
      </c>
      <c r="Q41" s="479">
        <v>0</v>
      </c>
      <c r="R41" s="479">
        <v>0</v>
      </c>
      <c r="S41" s="479">
        <v>0</v>
      </c>
      <c r="T41" s="479">
        <v>0</v>
      </c>
      <c r="U41" s="479">
        <v>0</v>
      </c>
      <c r="V41" s="479">
        <v>0</v>
      </c>
      <c r="W41" s="479">
        <v>0</v>
      </c>
      <c r="X41" s="479">
        <v>0</v>
      </c>
      <c r="Y41" s="53"/>
    </row>
    <row r="42" spans="1:25" s="26" customFormat="1" ht="13" x14ac:dyDescent="0.2">
      <c r="A42" s="598" t="s">
        <v>86</v>
      </c>
      <c r="B42" s="109" t="s">
        <v>2</v>
      </c>
      <c r="C42" s="110">
        <v>2</v>
      </c>
      <c r="D42" s="480">
        <v>0</v>
      </c>
      <c r="E42" s="480">
        <v>0</v>
      </c>
      <c r="F42" s="480">
        <v>0</v>
      </c>
      <c r="G42" s="480">
        <v>0</v>
      </c>
      <c r="H42" s="480">
        <v>0</v>
      </c>
      <c r="I42" s="480">
        <v>0</v>
      </c>
      <c r="J42" s="480">
        <v>0</v>
      </c>
      <c r="K42" s="480">
        <v>0</v>
      </c>
      <c r="L42" s="480">
        <v>0</v>
      </c>
      <c r="M42" s="480">
        <v>0</v>
      </c>
      <c r="N42" s="480">
        <v>0</v>
      </c>
      <c r="O42" s="480">
        <v>0</v>
      </c>
      <c r="P42" s="480">
        <v>0</v>
      </c>
      <c r="Q42" s="480">
        <v>0</v>
      </c>
      <c r="R42" s="480">
        <v>0</v>
      </c>
      <c r="S42" s="480">
        <v>0</v>
      </c>
      <c r="T42" s="480">
        <v>0</v>
      </c>
      <c r="U42" s="480">
        <v>1</v>
      </c>
      <c r="V42" s="480">
        <v>1</v>
      </c>
      <c r="W42" s="480">
        <v>0</v>
      </c>
      <c r="X42" s="480">
        <v>0</v>
      </c>
      <c r="Y42" s="110"/>
    </row>
    <row r="43" spans="1:25" s="26" customFormat="1" ht="13" x14ac:dyDescent="0.2">
      <c r="A43" s="599"/>
      <c r="B43" s="111" t="s">
        <v>45</v>
      </c>
      <c r="C43" s="52">
        <v>2</v>
      </c>
      <c r="D43" s="478">
        <v>0</v>
      </c>
      <c r="E43" s="478">
        <v>0</v>
      </c>
      <c r="F43" s="478">
        <v>0</v>
      </c>
      <c r="G43" s="478">
        <v>0</v>
      </c>
      <c r="H43" s="478">
        <v>0</v>
      </c>
      <c r="I43" s="478">
        <v>0</v>
      </c>
      <c r="J43" s="478">
        <v>0</v>
      </c>
      <c r="K43" s="478">
        <v>0</v>
      </c>
      <c r="L43" s="478">
        <v>0</v>
      </c>
      <c r="M43" s="478">
        <v>0</v>
      </c>
      <c r="N43" s="478">
        <v>0</v>
      </c>
      <c r="O43" s="478">
        <v>0</v>
      </c>
      <c r="P43" s="478">
        <v>0</v>
      </c>
      <c r="Q43" s="478">
        <v>0</v>
      </c>
      <c r="R43" s="478">
        <v>0</v>
      </c>
      <c r="S43" s="478">
        <v>0</v>
      </c>
      <c r="T43" s="478">
        <v>0</v>
      </c>
      <c r="U43" s="478">
        <v>1</v>
      </c>
      <c r="V43" s="478">
        <v>1</v>
      </c>
      <c r="W43" s="478">
        <v>0</v>
      </c>
      <c r="X43" s="478">
        <v>0</v>
      </c>
      <c r="Y43" s="52"/>
    </row>
    <row r="44" spans="1:25" s="26" customFormat="1" ht="13" x14ac:dyDescent="0.2">
      <c r="A44" s="600"/>
      <c r="B44" s="112" t="s">
        <v>46</v>
      </c>
      <c r="C44" s="53" t="s">
        <v>9</v>
      </c>
      <c r="D44" s="479">
        <v>0</v>
      </c>
      <c r="E44" s="479">
        <v>0</v>
      </c>
      <c r="F44" s="479">
        <v>0</v>
      </c>
      <c r="G44" s="479">
        <v>0</v>
      </c>
      <c r="H44" s="479">
        <v>0</v>
      </c>
      <c r="I44" s="479">
        <v>0</v>
      </c>
      <c r="J44" s="479">
        <v>0</v>
      </c>
      <c r="K44" s="479">
        <v>0</v>
      </c>
      <c r="L44" s="479">
        <v>0</v>
      </c>
      <c r="M44" s="479">
        <v>0</v>
      </c>
      <c r="N44" s="479">
        <v>0</v>
      </c>
      <c r="O44" s="479">
        <v>0</v>
      </c>
      <c r="P44" s="479">
        <v>0</v>
      </c>
      <c r="Q44" s="479">
        <v>0</v>
      </c>
      <c r="R44" s="479">
        <v>0</v>
      </c>
      <c r="S44" s="479">
        <v>0</v>
      </c>
      <c r="T44" s="479">
        <v>0</v>
      </c>
      <c r="U44" s="479">
        <v>0</v>
      </c>
      <c r="V44" s="479">
        <v>0</v>
      </c>
      <c r="W44" s="479">
        <v>0</v>
      </c>
      <c r="X44" s="479">
        <v>0</v>
      </c>
      <c r="Y44" s="53"/>
    </row>
    <row r="45" spans="1:25" s="26" customFormat="1" ht="13" x14ac:dyDescent="0.2">
      <c r="A45" s="598" t="s">
        <v>87</v>
      </c>
      <c r="B45" s="109" t="s">
        <v>2</v>
      </c>
      <c r="C45" s="110">
        <v>7</v>
      </c>
      <c r="D45" s="480">
        <v>0</v>
      </c>
      <c r="E45" s="480">
        <v>0</v>
      </c>
      <c r="F45" s="480">
        <v>0</v>
      </c>
      <c r="G45" s="480">
        <v>0</v>
      </c>
      <c r="H45" s="480">
        <v>0</v>
      </c>
      <c r="I45" s="480">
        <v>0</v>
      </c>
      <c r="J45" s="480">
        <v>0</v>
      </c>
      <c r="K45" s="480">
        <v>0</v>
      </c>
      <c r="L45" s="480">
        <v>0</v>
      </c>
      <c r="M45" s="480">
        <v>0</v>
      </c>
      <c r="N45" s="480">
        <v>0</v>
      </c>
      <c r="O45" s="480">
        <v>0</v>
      </c>
      <c r="P45" s="480">
        <v>0</v>
      </c>
      <c r="Q45" s="480">
        <v>1</v>
      </c>
      <c r="R45" s="480">
        <v>1</v>
      </c>
      <c r="S45" s="480">
        <v>0</v>
      </c>
      <c r="T45" s="480">
        <v>0</v>
      </c>
      <c r="U45" s="480">
        <v>2</v>
      </c>
      <c r="V45" s="480">
        <v>3</v>
      </c>
      <c r="W45" s="480">
        <v>0</v>
      </c>
      <c r="X45" s="480">
        <v>0</v>
      </c>
      <c r="Y45" s="110"/>
    </row>
    <row r="46" spans="1:25" s="26" customFormat="1" ht="13" x14ac:dyDescent="0.2">
      <c r="A46" s="599"/>
      <c r="B46" s="111" t="s">
        <v>45</v>
      </c>
      <c r="C46" s="52">
        <v>5</v>
      </c>
      <c r="D46" s="478">
        <v>0</v>
      </c>
      <c r="E46" s="478">
        <v>0</v>
      </c>
      <c r="F46" s="478">
        <v>0</v>
      </c>
      <c r="G46" s="478">
        <v>0</v>
      </c>
      <c r="H46" s="478">
        <v>0</v>
      </c>
      <c r="I46" s="478">
        <v>0</v>
      </c>
      <c r="J46" s="478">
        <v>0</v>
      </c>
      <c r="K46" s="478">
        <v>0</v>
      </c>
      <c r="L46" s="478">
        <v>0</v>
      </c>
      <c r="M46" s="478">
        <v>0</v>
      </c>
      <c r="N46" s="478">
        <v>0</v>
      </c>
      <c r="O46" s="478">
        <v>0</v>
      </c>
      <c r="P46" s="478">
        <v>0</v>
      </c>
      <c r="Q46" s="478">
        <v>1</v>
      </c>
      <c r="R46" s="478">
        <v>1</v>
      </c>
      <c r="S46" s="478">
        <v>0</v>
      </c>
      <c r="T46" s="478">
        <v>0</v>
      </c>
      <c r="U46" s="478">
        <v>2</v>
      </c>
      <c r="V46" s="478">
        <v>1</v>
      </c>
      <c r="W46" s="478">
        <v>0</v>
      </c>
      <c r="X46" s="478">
        <v>0</v>
      </c>
      <c r="Y46" s="52"/>
    </row>
    <row r="47" spans="1:25" s="26" customFormat="1" ht="13" x14ac:dyDescent="0.2">
      <c r="A47" s="600"/>
      <c r="B47" s="112" t="s">
        <v>46</v>
      </c>
      <c r="C47" s="53">
        <v>2</v>
      </c>
      <c r="D47" s="479">
        <v>0</v>
      </c>
      <c r="E47" s="479">
        <v>0</v>
      </c>
      <c r="F47" s="479">
        <v>0</v>
      </c>
      <c r="G47" s="479">
        <v>0</v>
      </c>
      <c r="H47" s="479">
        <v>0</v>
      </c>
      <c r="I47" s="479">
        <v>0</v>
      </c>
      <c r="J47" s="479">
        <v>0</v>
      </c>
      <c r="K47" s="479">
        <v>0</v>
      </c>
      <c r="L47" s="479">
        <v>0</v>
      </c>
      <c r="M47" s="479">
        <v>0</v>
      </c>
      <c r="N47" s="479">
        <v>0</v>
      </c>
      <c r="O47" s="479">
        <v>0</v>
      </c>
      <c r="P47" s="479">
        <v>0</v>
      </c>
      <c r="Q47" s="479">
        <v>0</v>
      </c>
      <c r="R47" s="479">
        <v>0</v>
      </c>
      <c r="S47" s="479">
        <v>0</v>
      </c>
      <c r="T47" s="479">
        <v>0</v>
      </c>
      <c r="U47" s="479">
        <v>0</v>
      </c>
      <c r="V47" s="479">
        <v>2</v>
      </c>
      <c r="W47" s="479">
        <v>0</v>
      </c>
      <c r="X47" s="479">
        <v>0</v>
      </c>
      <c r="Y47" s="53"/>
    </row>
    <row r="48" spans="1:25" s="26" customFormat="1" ht="13" x14ac:dyDescent="0.2">
      <c r="A48" s="598" t="s">
        <v>88</v>
      </c>
      <c r="B48" s="109" t="s">
        <v>2</v>
      </c>
      <c r="C48" s="110">
        <v>32</v>
      </c>
      <c r="D48" s="480">
        <v>0</v>
      </c>
      <c r="E48" s="480">
        <v>0</v>
      </c>
      <c r="F48" s="480">
        <v>0</v>
      </c>
      <c r="G48" s="480">
        <v>0</v>
      </c>
      <c r="H48" s="480">
        <v>0</v>
      </c>
      <c r="I48" s="480">
        <v>0</v>
      </c>
      <c r="J48" s="480">
        <v>0</v>
      </c>
      <c r="K48" s="480">
        <v>0</v>
      </c>
      <c r="L48" s="480">
        <v>0</v>
      </c>
      <c r="M48" s="480">
        <v>0</v>
      </c>
      <c r="N48" s="480">
        <v>0</v>
      </c>
      <c r="O48" s="480">
        <v>0</v>
      </c>
      <c r="P48" s="480">
        <v>0</v>
      </c>
      <c r="Q48" s="480">
        <v>0</v>
      </c>
      <c r="R48" s="480">
        <v>1</v>
      </c>
      <c r="S48" s="480">
        <v>2</v>
      </c>
      <c r="T48" s="480">
        <v>4</v>
      </c>
      <c r="U48" s="480">
        <v>8</v>
      </c>
      <c r="V48" s="480">
        <v>10</v>
      </c>
      <c r="W48" s="480">
        <v>5</v>
      </c>
      <c r="X48" s="480">
        <v>2</v>
      </c>
      <c r="Y48" s="110"/>
    </row>
    <row r="49" spans="1:25" s="26" customFormat="1" ht="13" x14ac:dyDescent="0.2">
      <c r="A49" s="599"/>
      <c r="B49" s="111" t="s">
        <v>45</v>
      </c>
      <c r="C49" s="52">
        <v>14</v>
      </c>
      <c r="D49" s="478">
        <v>0</v>
      </c>
      <c r="E49" s="478">
        <v>0</v>
      </c>
      <c r="F49" s="478">
        <v>0</v>
      </c>
      <c r="G49" s="478">
        <v>0</v>
      </c>
      <c r="H49" s="478">
        <v>0</v>
      </c>
      <c r="I49" s="478">
        <v>0</v>
      </c>
      <c r="J49" s="478">
        <v>0</v>
      </c>
      <c r="K49" s="478">
        <v>0</v>
      </c>
      <c r="L49" s="478">
        <v>0</v>
      </c>
      <c r="M49" s="478">
        <v>0</v>
      </c>
      <c r="N49" s="478">
        <v>0</v>
      </c>
      <c r="O49" s="478">
        <v>0</v>
      </c>
      <c r="P49" s="478">
        <v>0</v>
      </c>
      <c r="Q49" s="478">
        <v>0</v>
      </c>
      <c r="R49" s="478">
        <v>1</v>
      </c>
      <c r="S49" s="478">
        <v>1</v>
      </c>
      <c r="T49" s="478">
        <v>1</v>
      </c>
      <c r="U49" s="478">
        <v>4</v>
      </c>
      <c r="V49" s="478">
        <v>5</v>
      </c>
      <c r="W49" s="478">
        <v>1</v>
      </c>
      <c r="X49" s="478">
        <v>1</v>
      </c>
      <c r="Y49" s="52"/>
    </row>
    <row r="50" spans="1:25" s="26" customFormat="1" ht="13" x14ac:dyDescent="0.2">
      <c r="A50" s="600"/>
      <c r="B50" s="112" t="s">
        <v>46</v>
      </c>
      <c r="C50" s="53">
        <v>18</v>
      </c>
      <c r="D50" s="479">
        <v>0</v>
      </c>
      <c r="E50" s="479">
        <v>0</v>
      </c>
      <c r="F50" s="479">
        <v>0</v>
      </c>
      <c r="G50" s="479">
        <v>0</v>
      </c>
      <c r="H50" s="479">
        <v>0</v>
      </c>
      <c r="I50" s="479">
        <v>0</v>
      </c>
      <c r="J50" s="479">
        <v>0</v>
      </c>
      <c r="K50" s="479">
        <v>0</v>
      </c>
      <c r="L50" s="479">
        <v>0</v>
      </c>
      <c r="M50" s="479">
        <v>0</v>
      </c>
      <c r="N50" s="479">
        <v>0</v>
      </c>
      <c r="O50" s="479">
        <v>0</v>
      </c>
      <c r="P50" s="479">
        <v>0</v>
      </c>
      <c r="Q50" s="479">
        <v>0</v>
      </c>
      <c r="R50" s="479">
        <v>0</v>
      </c>
      <c r="S50" s="479">
        <v>1</v>
      </c>
      <c r="T50" s="479">
        <v>3</v>
      </c>
      <c r="U50" s="479">
        <v>4</v>
      </c>
      <c r="V50" s="479">
        <v>5</v>
      </c>
      <c r="W50" s="479">
        <v>4</v>
      </c>
      <c r="X50" s="479">
        <v>1</v>
      </c>
      <c r="Y50" s="53"/>
    </row>
    <row r="51" spans="1:25" s="26" customFormat="1" ht="13" x14ac:dyDescent="0.2">
      <c r="A51" s="598" t="s">
        <v>89</v>
      </c>
      <c r="B51" s="109" t="s">
        <v>2</v>
      </c>
      <c r="C51" s="110">
        <v>4</v>
      </c>
      <c r="D51" s="480">
        <v>0</v>
      </c>
      <c r="E51" s="480">
        <v>0</v>
      </c>
      <c r="F51" s="480">
        <v>0</v>
      </c>
      <c r="G51" s="480">
        <v>0</v>
      </c>
      <c r="H51" s="480">
        <v>0</v>
      </c>
      <c r="I51" s="480">
        <v>0</v>
      </c>
      <c r="J51" s="480">
        <v>0</v>
      </c>
      <c r="K51" s="480">
        <v>0</v>
      </c>
      <c r="L51" s="480">
        <v>0</v>
      </c>
      <c r="M51" s="480">
        <v>0</v>
      </c>
      <c r="N51" s="480">
        <v>0</v>
      </c>
      <c r="O51" s="480">
        <v>0</v>
      </c>
      <c r="P51" s="480">
        <v>0</v>
      </c>
      <c r="Q51" s="480">
        <v>0</v>
      </c>
      <c r="R51" s="480">
        <v>0</v>
      </c>
      <c r="S51" s="480">
        <v>0</v>
      </c>
      <c r="T51" s="480">
        <v>0</v>
      </c>
      <c r="U51" s="480">
        <v>2</v>
      </c>
      <c r="V51" s="480">
        <v>1</v>
      </c>
      <c r="W51" s="480">
        <v>1</v>
      </c>
      <c r="X51" s="480">
        <v>0</v>
      </c>
      <c r="Y51" s="110"/>
    </row>
    <row r="52" spans="1:25" s="26" customFormat="1" ht="13" x14ac:dyDescent="0.2">
      <c r="A52" s="599"/>
      <c r="B52" s="111" t="s">
        <v>45</v>
      </c>
      <c r="C52" s="52">
        <v>2</v>
      </c>
      <c r="D52" s="478">
        <v>0</v>
      </c>
      <c r="E52" s="478">
        <v>0</v>
      </c>
      <c r="F52" s="478">
        <v>0</v>
      </c>
      <c r="G52" s="478">
        <v>0</v>
      </c>
      <c r="H52" s="478">
        <v>0</v>
      </c>
      <c r="I52" s="478">
        <v>0</v>
      </c>
      <c r="J52" s="478">
        <v>0</v>
      </c>
      <c r="K52" s="478">
        <v>0</v>
      </c>
      <c r="L52" s="478">
        <v>0</v>
      </c>
      <c r="M52" s="478">
        <v>0</v>
      </c>
      <c r="N52" s="478">
        <v>0</v>
      </c>
      <c r="O52" s="478">
        <v>0</v>
      </c>
      <c r="P52" s="478">
        <v>0</v>
      </c>
      <c r="Q52" s="478">
        <v>0</v>
      </c>
      <c r="R52" s="478">
        <v>0</v>
      </c>
      <c r="S52" s="478">
        <v>0</v>
      </c>
      <c r="T52" s="478">
        <v>0</v>
      </c>
      <c r="U52" s="478">
        <v>1</v>
      </c>
      <c r="V52" s="478">
        <v>1</v>
      </c>
      <c r="W52" s="478">
        <v>0</v>
      </c>
      <c r="X52" s="478">
        <v>0</v>
      </c>
      <c r="Y52" s="52"/>
    </row>
    <row r="53" spans="1:25" s="26" customFormat="1" ht="13" x14ac:dyDescent="0.2">
      <c r="A53" s="600"/>
      <c r="B53" s="112" t="s">
        <v>46</v>
      </c>
      <c r="C53" s="53">
        <v>2</v>
      </c>
      <c r="D53" s="479">
        <v>0</v>
      </c>
      <c r="E53" s="479">
        <v>0</v>
      </c>
      <c r="F53" s="479">
        <v>0</v>
      </c>
      <c r="G53" s="479">
        <v>0</v>
      </c>
      <c r="H53" s="479">
        <v>0</v>
      </c>
      <c r="I53" s="479">
        <v>0</v>
      </c>
      <c r="J53" s="479">
        <v>0</v>
      </c>
      <c r="K53" s="479">
        <v>0</v>
      </c>
      <c r="L53" s="479">
        <v>0</v>
      </c>
      <c r="M53" s="479">
        <v>0</v>
      </c>
      <c r="N53" s="479">
        <v>0</v>
      </c>
      <c r="O53" s="479">
        <v>0</v>
      </c>
      <c r="P53" s="479">
        <v>0</v>
      </c>
      <c r="Q53" s="479">
        <v>0</v>
      </c>
      <c r="R53" s="479">
        <v>0</v>
      </c>
      <c r="S53" s="479">
        <v>0</v>
      </c>
      <c r="T53" s="479">
        <v>0</v>
      </c>
      <c r="U53" s="479">
        <v>1</v>
      </c>
      <c r="V53" s="479">
        <v>0</v>
      </c>
      <c r="W53" s="479">
        <v>1</v>
      </c>
      <c r="X53" s="479">
        <v>0</v>
      </c>
      <c r="Y53" s="53"/>
    </row>
    <row r="54" spans="1:25" s="26" customFormat="1" ht="13" x14ac:dyDescent="0.2">
      <c r="A54" s="598" t="s">
        <v>90</v>
      </c>
      <c r="B54" s="109" t="s">
        <v>2</v>
      </c>
      <c r="C54" s="110">
        <v>3</v>
      </c>
      <c r="D54" s="480">
        <v>0</v>
      </c>
      <c r="E54" s="480">
        <v>0</v>
      </c>
      <c r="F54" s="480">
        <v>0</v>
      </c>
      <c r="G54" s="480">
        <v>0</v>
      </c>
      <c r="H54" s="480">
        <v>0</v>
      </c>
      <c r="I54" s="480">
        <v>0</v>
      </c>
      <c r="J54" s="480">
        <v>0</v>
      </c>
      <c r="K54" s="480">
        <v>0</v>
      </c>
      <c r="L54" s="480">
        <v>0</v>
      </c>
      <c r="M54" s="480">
        <v>0</v>
      </c>
      <c r="N54" s="480">
        <v>0</v>
      </c>
      <c r="O54" s="480">
        <v>0</v>
      </c>
      <c r="P54" s="480">
        <v>0</v>
      </c>
      <c r="Q54" s="480">
        <v>0</v>
      </c>
      <c r="R54" s="480">
        <v>0</v>
      </c>
      <c r="S54" s="480">
        <v>0</v>
      </c>
      <c r="T54" s="480">
        <v>0</v>
      </c>
      <c r="U54" s="480">
        <v>1</v>
      </c>
      <c r="V54" s="480">
        <v>1</v>
      </c>
      <c r="W54" s="480">
        <v>0</v>
      </c>
      <c r="X54" s="480">
        <v>1</v>
      </c>
      <c r="Y54" s="110"/>
    </row>
    <row r="55" spans="1:25" s="26" customFormat="1" ht="13" x14ac:dyDescent="0.2">
      <c r="A55" s="599"/>
      <c r="B55" s="111" t="s">
        <v>45</v>
      </c>
      <c r="C55" s="52">
        <v>1</v>
      </c>
      <c r="D55" s="478">
        <v>0</v>
      </c>
      <c r="E55" s="478">
        <v>0</v>
      </c>
      <c r="F55" s="478">
        <v>0</v>
      </c>
      <c r="G55" s="478">
        <v>0</v>
      </c>
      <c r="H55" s="478">
        <v>0</v>
      </c>
      <c r="I55" s="478">
        <v>0</v>
      </c>
      <c r="J55" s="478">
        <v>0</v>
      </c>
      <c r="K55" s="478">
        <v>0</v>
      </c>
      <c r="L55" s="478">
        <v>0</v>
      </c>
      <c r="M55" s="478">
        <v>0</v>
      </c>
      <c r="N55" s="478">
        <v>0</v>
      </c>
      <c r="O55" s="478">
        <v>0</v>
      </c>
      <c r="P55" s="478">
        <v>0</v>
      </c>
      <c r="Q55" s="478">
        <v>0</v>
      </c>
      <c r="R55" s="478">
        <v>0</v>
      </c>
      <c r="S55" s="478">
        <v>0</v>
      </c>
      <c r="T55" s="478">
        <v>0</v>
      </c>
      <c r="U55" s="478">
        <v>0</v>
      </c>
      <c r="V55" s="478">
        <v>1</v>
      </c>
      <c r="W55" s="478">
        <v>0</v>
      </c>
      <c r="X55" s="478">
        <v>0</v>
      </c>
      <c r="Y55" s="52"/>
    </row>
    <row r="56" spans="1:25" s="26" customFormat="1" ht="13" x14ac:dyDescent="0.2">
      <c r="A56" s="600"/>
      <c r="B56" s="112" t="s">
        <v>46</v>
      </c>
      <c r="C56" s="53">
        <v>2</v>
      </c>
      <c r="D56" s="479">
        <v>0</v>
      </c>
      <c r="E56" s="479">
        <v>0</v>
      </c>
      <c r="F56" s="479">
        <v>0</v>
      </c>
      <c r="G56" s="479">
        <v>0</v>
      </c>
      <c r="H56" s="479">
        <v>0</v>
      </c>
      <c r="I56" s="479">
        <v>0</v>
      </c>
      <c r="J56" s="479">
        <v>0</v>
      </c>
      <c r="K56" s="479">
        <v>0</v>
      </c>
      <c r="L56" s="479">
        <v>0</v>
      </c>
      <c r="M56" s="479">
        <v>0</v>
      </c>
      <c r="N56" s="479">
        <v>0</v>
      </c>
      <c r="O56" s="479">
        <v>0</v>
      </c>
      <c r="P56" s="479">
        <v>0</v>
      </c>
      <c r="Q56" s="479">
        <v>0</v>
      </c>
      <c r="R56" s="479">
        <v>0</v>
      </c>
      <c r="S56" s="479">
        <v>0</v>
      </c>
      <c r="T56" s="479">
        <v>0</v>
      </c>
      <c r="U56" s="479">
        <v>1</v>
      </c>
      <c r="V56" s="479">
        <v>0</v>
      </c>
      <c r="W56" s="479">
        <v>0</v>
      </c>
      <c r="X56" s="479">
        <v>1</v>
      </c>
      <c r="Y56" s="53"/>
    </row>
    <row r="57" spans="1:25" s="26" customFormat="1" ht="13" x14ac:dyDescent="0.2">
      <c r="A57" s="598" t="s">
        <v>91</v>
      </c>
      <c r="B57" s="109" t="s">
        <v>2</v>
      </c>
      <c r="C57" s="110">
        <v>17</v>
      </c>
      <c r="D57" s="480">
        <v>0</v>
      </c>
      <c r="E57" s="480">
        <v>0</v>
      </c>
      <c r="F57" s="480">
        <v>0</v>
      </c>
      <c r="G57" s="480">
        <v>0</v>
      </c>
      <c r="H57" s="480">
        <v>0</v>
      </c>
      <c r="I57" s="480">
        <v>0</v>
      </c>
      <c r="J57" s="480">
        <v>0</v>
      </c>
      <c r="K57" s="480">
        <v>0</v>
      </c>
      <c r="L57" s="480">
        <v>0</v>
      </c>
      <c r="M57" s="480">
        <v>0</v>
      </c>
      <c r="N57" s="480">
        <v>0</v>
      </c>
      <c r="O57" s="480">
        <v>0</v>
      </c>
      <c r="P57" s="480">
        <v>0</v>
      </c>
      <c r="Q57" s="480">
        <v>0</v>
      </c>
      <c r="R57" s="480">
        <v>1</v>
      </c>
      <c r="S57" s="480">
        <v>2</v>
      </c>
      <c r="T57" s="480">
        <v>3</v>
      </c>
      <c r="U57" s="480">
        <v>3</v>
      </c>
      <c r="V57" s="480">
        <v>7</v>
      </c>
      <c r="W57" s="480">
        <v>1</v>
      </c>
      <c r="X57" s="480">
        <v>0</v>
      </c>
      <c r="Y57" s="110"/>
    </row>
    <row r="58" spans="1:25" s="26" customFormat="1" ht="13" x14ac:dyDescent="0.2">
      <c r="A58" s="599"/>
      <c r="B58" s="111" t="s">
        <v>45</v>
      </c>
      <c r="C58" s="52">
        <v>8</v>
      </c>
      <c r="D58" s="478">
        <v>0</v>
      </c>
      <c r="E58" s="478">
        <v>0</v>
      </c>
      <c r="F58" s="478">
        <v>0</v>
      </c>
      <c r="G58" s="478">
        <v>0</v>
      </c>
      <c r="H58" s="478">
        <v>0</v>
      </c>
      <c r="I58" s="478">
        <v>0</v>
      </c>
      <c r="J58" s="478">
        <v>0</v>
      </c>
      <c r="K58" s="478">
        <v>0</v>
      </c>
      <c r="L58" s="478">
        <v>0</v>
      </c>
      <c r="M58" s="478">
        <v>0</v>
      </c>
      <c r="N58" s="478">
        <v>0</v>
      </c>
      <c r="O58" s="478">
        <v>0</v>
      </c>
      <c r="P58" s="478">
        <v>0</v>
      </c>
      <c r="Q58" s="478">
        <v>0</v>
      </c>
      <c r="R58" s="478">
        <v>1</v>
      </c>
      <c r="S58" s="478">
        <v>2</v>
      </c>
      <c r="T58" s="478">
        <v>1</v>
      </c>
      <c r="U58" s="478">
        <v>2</v>
      </c>
      <c r="V58" s="478">
        <v>2</v>
      </c>
      <c r="W58" s="478">
        <v>0</v>
      </c>
      <c r="X58" s="478">
        <v>0</v>
      </c>
      <c r="Y58" s="52"/>
    </row>
    <row r="59" spans="1:25" s="26" customFormat="1" ht="13" x14ac:dyDescent="0.2">
      <c r="A59" s="600"/>
      <c r="B59" s="112" t="s">
        <v>46</v>
      </c>
      <c r="C59" s="53">
        <v>9</v>
      </c>
      <c r="D59" s="479">
        <v>0</v>
      </c>
      <c r="E59" s="479">
        <v>0</v>
      </c>
      <c r="F59" s="479">
        <v>0</v>
      </c>
      <c r="G59" s="479">
        <v>0</v>
      </c>
      <c r="H59" s="479">
        <v>0</v>
      </c>
      <c r="I59" s="479">
        <v>0</v>
      </c>
      <c r="J59" s="479">
        <v>0</v>
      </c>
      <c r="K59" s="479">
        <v>0</v>
      </c>
      <c r="L59" s="479">
        <v>0</v>
      </c>
      <c r="M59" s="479">
        <v>0</v>
      </c>
      <c r="N59" s="479">
        <v>0</v>
      </c>
      <c r="O59" s="479">
        <v>0</v>
      </c>
      <c r="P59" s="479">
        <v>0</v>
      </c>
      <c r="Q59" s="479">
        <v>0</v>
      </c>
      <c r="R59" s="479">
        <v>0</v>
      </c>
      <c r="S59" s="479">
        <v>0</v>
      </c>
      <c r="T59" s="479">
        <v>2</v>
      </c>
      <c r="U59" s="479">
        <v>1</v>
      </c>
      <c r="V59" s="479">
        <v>5</v>
      </c>
      <c r="W59" s="479">
        <v>1</v>
      </c>
      <c r="X59" s="479">
        <v>0</v>
      </c>
      <c r="Y59" s="53"/>
    </row>
    <row r="60" spans="1:25" s="26" customFormat="1" ht="13" x14ac:dyDescent="0.2">
      <c r="A60" s="598" t="s">
        <v>92</v>
      </c>
      <c r="B60" s="109" t="s">
        <v>2</v>
      </c>
      <c r="C60" s="110">
        <v>8</v>
      </c>
      <c r="D60" s="480">
        <v>0</v>
      </c>
      <c r="E60" s="480">
        <v>0</v>
      </c>
      <c r="F60" s="480">
        <v>0</v>
      </c>
      <c r="G60" s="480">
        <v>0</v>
      </c>
      <c r="H60" s="480">
        <v>0</v>
      </c>
      <c r="I60" s="480">
        <v>0</v>
      </c>
      <c r="J60" s="480">
        <v>0</v>
      </c>
      <c r="K60" s="480">
        <v>0</v>
      </c>
      <c r="L60" s="480">
        <v>0</v>
      </c>
      <c r="M60" s="480">
        <v>0</v>
      </c>
      <c r="N60" s="480">
        <v>0</v>
      </c>
      <c r="O60" s="480">
        <v>0</v>
      </c>
      <c r="P60" s="480">
        <v>0</v>
      </c>
      <c r="Q60" s="480">
        <v>0</v>
      </c>
      <c r="R60" s="480">
        <v>0</v>
      </c>
      <c r="S60" s="480">
        <v>0</v>
      </c>
      <c r="T60" s="480">
        <v>0</v>
      </c>
      <c r="U60" s="480">
        <v>3</v>
      </c>
      <c r="V60" s="480">
        <v>3</v>
      </c>
      <c r="W60" s="480">
        <v>1</v>
      </c>
      <c r="X60" s="480">
        <v>1</v>
      </c>
      <c r="Y60" s="110"/>
    </row>
    <row r="61" spans="1:25" s="26" customFormat="1" ht="13" x14ac:dyDescent="0.2">
      <c r="A61" s="599"/>
      <c r="B61" s="111" t="s">
        <v>45</v>
      </c>
      <c r="C61" s="52">
        <v>3</v>
      </c>
      <c r="D61" s="478">
        <v>0</v>
      </c>
      <c r="E61" s="478">
        <v>0</v>
      </c>
      <c r="F61" s="478">
        <v>0</v>
      </c>
      <c r="G61" s="478">
        <v>0</v>
      </c>
      <c r="H61" s="478">
        <v>0</v>
      </c>
      <c r="I61" s="478">
        <v>0</v>
      </c>
      <c r="J61" s="478">
        <v>0</v>
      </c>
      <c r="K61" s="478">
        <v>0</v>
      </c>
      <c r="L61" s="478">
        <v>0</v>
      </c>
      <c r="M61" s="478">
        <v>0</v>
      </c>
      <c r="N61" s="478">
        <v>0</v>
      </c>
      <c r="O61" s="478">
        <v>0</v>
      </c>
      <c r="P61" s="478">
        <v>0</v>
      </c>
      <c r="Q61" s="478">
        <v>0</v>
      </c>
      <c r="R61" s="478">
        <v>0</v>
      </c>
      <c r="S61" s="478">
        <v>0</v>
      </c>
      <c r="T61" s="478">
        <v>0</v>
      </c>
      <c r="U61" s="478">
        <v>2</v>
      </c>
      <c r="V61" s="478">
        <v>1</v>
      </c>
      <c r="W61" s="478">
        <v>0</v>
      </c>
      <c r="X61" s="478">
        <v>0</v>
      </c>
      <c r="Y61" s="52"/>
    </row>
    <row r="62" spans="1:25" s="26" customFormat="1" ht="13" x14ac:dyDescent="0.2">
      <c r="A62" s="600"/>
      <c r="B62" s="112" t="s">
        <v>46</v>
      </c>
      <c r="C62" s="53">
        <v>5</v>
      </c>
      <c r="D62" s="479">
        <v>0</v>
      </c>
      <c r="E62" s="479">
        <v>0</v>
      </c>
      <c r="F62" s="479">
        <v>0</v>
      </c>
      <c r="G62" s="479">
        <v>0</v>
      </c>
      <c r="H62" s="479">
        <v>0</v>
      </c>
      <c r="I62" s="479">
        <v>0</v>
      </c>
      <c r="J62" s="479">
        <v>0</v>
      </c>
      <c r="K62" s="479">
        <v>0</v>
      </c>
      <c r="L62" s="479">
        <v>0</v>
      </c>
      <c r="M62" s="479">
        <v>0</v>
      </c>
      <c r="N62" s="479">
        <v>0</v>
      </c>
      <c r="O62" s="479">
        <v>0</v>
      </c>
      <c r="P62" s="479">
        <v>0</v>
      </c>
      <c r="Q62" s="479">
        <v>0</v>
      </c>
      <c r="R62" s="479">
        <v>0</v>
      </c>
      <c r="S62" s="479">
        <v>0</v>
      </c>
      <c r="T62" s="479">
        <v>0</v>
      </c>
      <c r="U62" s="479">
        <v>1</v>
      </c>
      <c r="V62" s="479">
        <v>2</v>
      </c>
      <c r="W62" s="479">
        <v>1</v>
      </c>
      <c r="X62" s="479">
        <v>1</v>
      </c>
      <c r="Y62" s="53"/>
    </row>
    <row r="63" spans="1:25" s="26" customFormat="1" ht="13" x14ac:dyDescent="0.2">
      <c r="A63" s="598" t="s">
        <v>93</v>
      </c>
      <c r="B63" s="109" t="s">
        <v>2</v>
      </c>
      <c r="C63" s="110">
        <v>7</v>
      </c>
      <c r="D63" s="480">
        <v>0</v>
      </c>
      <c r="E63" s="480">
        <v>0</v>
      </c>
      <c r="F63" s="480">
        <v>0</v>
      </c>
      <c r="G63" s="480">
        <v>0</v>
      </c>
      <c r="H63" s="480">
        <v>0</v>
      </c>
      <c r="I63" s="480">
        <v>0</v>
      </c>
      <c r="J63" s="480">
        <v>0</v>
      </c>
      <c r="K63" s="480">
        <v>0</v>
      </c>
      <c r="L63" s="480">
        <v>0</v>
      </c>
      <c r="M63" s="480">
        <v>1</v>
      </c>
      <c r="N63" s="480">
        <v>0</v>
      </c>
      <c r="O63" s="480">
        <v>0</v>
      </c>
      <c r="P63" s="480">
        <v>0</v>
      </c>
      <c r="Q63" s="480">
        <v>0</v>
      </c>
      <c r="R63" s="480">
        <v>0</v>
      </c>
      <c r="S63" s="480">
        <v>0</v>
      </c>
      <c r="T63" s="480">
        <v>0</v>
      </c>
      <c r="U63" s="480">
        <v>2</v>
      </c>
      <c r="V63" s="480">
        <v>4</v>
      </c>
      <c r="W63" s="480">
        <v>0</v>
      </c>
      <c r="X63" s="480">
        <v>0</v>
      </c>
      <c r="Y63" s="110"/>
    </row>
    <row r="64" spans="1:25" s="26" customFormat="1" ht="13" x14ac:dyDescent="0.2">
      <c r="A64" s="599"/>
      <c r="B64" s="111" t="s">
        <v>45</v>
      </c>
      <c r="C64" s="52">
        <v>3</v>
      </c>
      <c r="D64" s="478">
        <v>0</v>
      </c>
      <c r="E64" s="478">
        <v>0</v>
      </c>
      <c r="F64" s="478">
        <v>0</v>
      </c>
      <c r="G64" s="478">
        <v>0</v>
      </c>
      <c r="H64" s="478">
        <v>0</v>
      </c>
      <c r="I64" s="478">
        <v>0</v>
      </c>
      <c r="J64" s="478">
        <v>0</v>
      </c>
      <c r="K64" s="478">
        <v>0</v>
      </c>
      <c r="L64" s="478">
        <v>0</v>
      </c>
      <c r="M64" s="478">
        <v>0</v>
      </c>
      <c r="N64" s="478">
        <v>0</v>
      </c>
      <c r="O64" s="478">
        <v>0</v>
      </c>
      <c r="P64" s="478">
        <v>0</v>
      </c>
      <c r="Q64" s="478">
        <v>0</v>
      </c>
      <c r="R64" s="478">
        <v>0</v>
      </c>
      <c r="S64" s="478">
        <v>0</v>
      </c>
      <c r="T64" s="478">
        <v>0</v>
      </c>
      <c r="U64" s="478">
        <v>0</v>
      </c>
      <c r="V64" s="478">
        <v>3</v>
      </c>
      <c r="W64" s="478">
        <v>0</v>
      </c>
      <c r="X64" s="478">
        <v>0</v>
      </c>
      <c r="Y64" s="52"/>
    </row>
    <row r="65" spans="1:25" s="26" customFormat="1" ht="13" x14ac:dyDescent="0.2">
      <c r="A65" s="600"/>
      <c r="B65" s="112" t="s">
        <v>46</v>
      </c>
      <c r="C65" s="53">
        <v>4</v>
      </c>
      <c r="D65" s="479">
        <v>0</v>
      </c>
      <c r="E65" s="479">
        <v>0</v>
      </c>
      <c r="F65" s="479">
        <v>0</v>
      </c>
      <c r="G65" s="479">
        <v>0</v>
      </c>
      <c r="H65" s="479">
        <v>0</v>
      </c>
      <c r="I65" s="479">
        <v>0</v>
      </c>
      <c r="J65" s="479">
        <v>0</v>
      </c>
      <c r="K65" s="479">
        <v>0</v>
      </c>
      <c r="L65" s="479">
        <v>0</v>
      </c>
      <c r="M65" s="479">
        <v>1</v>
      </c>
      <c r="N65" s="479">
        <v>0</v>
      </c>
      <c r="O65" s="479">
        <v>0</v>
      </c>
      <c r="P65" s="479">
        <v>0</v>
      </c>
      <c r="Q65" s="479">
        <v>0</v>
      </c>
      <c r="R65" s="479">
        <v>0</v>
      </c>
      <c r="S65" s="479">
        <v>0</v>
      </c>
      <c r="T65" s="479">
        <v>0</v>
      </c>
      <c r="U65" s="479">
        <v>2</v>
      </c>
      <c r="V65" s="479">
        <v>1</v>
      </c>
      <c r="W65" s="479">
        <v>0</v>
      </c>
      <c r="X65" s="479">
        <v>0</v>
      </c>
      <c r="Y65" s="53"/>
    </row>
    <row r="66" spans="1:25" s="26" customFormat="1" ht="13" x14ac:dyDescent="0.2">
      <c r="A66" s="598" t="s">
        <v>94</v>
      </c>
      <c r="B66" s="109" t="s">
        <v>2</v>
      </c>
      <c r="C66" s="110">
        <v>3</v>
      </c>
      <c r="D66" s="480">
        <v>0</v>
      </c>
      <c r="E66" s="480">
        <v>0</v>
      </c>
      <c r="F66" s="480">
        <v>0</v>
      </c>
      <c r="G66" s="480">
        <v>0</v>
      </c>
      <c r="H66" s="480">
        <v>0</v>
      </c>
      <c r="I66" s="480">
        <v>0</v>
      </c>
      <c r="J66" s="480">
        <v>0</v>
      </c>
      <c r="K66" s="480">
        <v>0</v>
      </c>
      <c r="L66" s="480">
        <v>0</v>
      </c>
      <c r="M66" s="480">
        <v>0</v>
      </c>
      <c r="N66" s="480">
        <v>0</v>
      </c>
      <c r="O66" s="480">
        <v>0</v>
      </c>
      <c r="P66" s="480">
        <v>0</v>
      </c>
      <c r="Q66" s="480">
        <v>0</v>
      </c>
      <c r="R66" s="480">
        <v>0</v>
      </c>
      <c r="S66" s="480">
        <v>0</v>
      </c>
      <c r="T66" s="480">
        <v>1</v>
      </c>
      <c r="U66" s="480">
        <v>2</v>
      </c>
      <c r="V66" s="480">
        <v>0</v>
      </c>
      <c r="W66" s="480">
        <v>0</v>
      </c>
      <c r="X66" s="480">
        <v>0</v>
      </c>
      <c r="Y66" s="110"/>
    </row>
    <row r="67" spans="1:25" s="26" customFormat="1" ht="13" x14ac:dyDescent="0.2">
      <c r="A67" s="599"/>
      <c r="B67" s="111" t="s">
        <v>45</v>
      </c>
      <c r="C67" s="52">
        <v>2</v>
      </c>
      <c r="D67" s="478">
        <v>0</v>
      </c>
      <c r="E67" s="478">
        <v>0</v>
      </c>
      <c r="F67" s="478">
        <v>0</v>
      </c>
      <c r="G67" s="478">
        <v>0</v>
      </c>
      <c r="H67" s="478">
        <v>0</v>
      </c>
      <c r="I67" s="478">
        <v>0</v>
      </c>
      <c r="J67" s="478">
        <v>0</v>
      </c>
      <c r="K67" s="478">
        <v>0</v>
      </c>
      <c r="L67" s="478">
        <v>0</v>
      </c>
      <c r="M67" s="478">
        <v>0</v>
      </c>
      <c r="N67" s="478">
        <v>0</v>
      </c>
      <c r="O67" s="478">
        <v>0</v>
      </c>
      <c r="P67" s="478">
        <v>0</v>
      </c>
      <c r="Q67" s="478">
        <v>0</v>
      </c>
      <c r="R67" s="478">
        <v>0</v>
      </c>
      <c r="S67" s="478">
        <v>0</v>
      </c>
      <c r="T67" s="478">
        <v>1</v>
      </c>
      <c r="U67" s="478">
        <v>1</v>
      </c>
      <c r="V67" s="478">
        <v>0</v>
      </c>
      <c r="W67" s="478">
        <v>0</v>
      </c>
      <c r="X67" s="478">
        <v>0</v>
      </c>
      <c r="Y67" s="52"/>
    </row>
    <row r="68" spans="1:25" s="26" customFormat="1" ht="13" x14ac:dyDescent="0.2">
      <c r="A68" s="600"/>
      <c r="B68" s="112" t="s">
        <v>46</v>
      </c>
      <c r="C68" s="53">
        <v>1</v>
      </c>
      <c r="D68" s="479">
        <v>0</v>
      </c>
      <c r="E68" s="479">
        <v>0</v>
      </c>
      <c r="F68" s="479">
        <v>0</v>
      </c>
      <c r="G68" s="479">
        <v>0</v>
      </c>
      <c r="H68" s="479">
        <v>0</v>
      </c>
      <c r="I68" s="479">
        <v>0</v>
      </c>
      <c r="J68" s="479">
        <v>0</v>
      </c>
      <c r="K68" s="479">
        <v>0</v>
      </c>
      <c r="L68" s="479">
        <v>0</v>
      </c>
      <c r="M68" s="479">
        <v>0</v>
      </c>
      <c r="N68" s="479">
        <v>0</v>
      </c>
      <c r="O68" s="479">
        <v>0</v>
      </c>
      <c r="P68" s="479">
        <v>0</v>
      </c>
      <c r="Q68" s="479">
        <v>0</v>
      </c>
      <c r="R68" s="479">
        <v>0</v>
      </c>
      <c r="S68" s="479">
        <v>0</v>
      </c>
      <c r="T68" s="479">
        <v>0</v>
      </c>
      <c r="U68" s="479">
        <v>1</v>
      </c>
      <c r="V68" s="479">
        <v>0</v>
      </c>
      <c r="W68" s="479">
        <v>0</v>
      </c>
      <c r="X68" s="479">
        <v>0</v>
      </c>
      <c r="Y68" s="53"/>
    </row>
    <row r="69" spans="1:25" s="81" customFormat="1" ht="13" x14ac:dyDescent="0.2">
      <c r="A69" s="113" t="s">
        <v>95</v>
      </c>
      <c r="B69" s="114"/>
      <c r="C69" s="115"/>
      <c r="D69" s="116"/>
      <c r="E69" s="115"/>
      <c r="F69" s="116"/>
      <c r="G69" s="115"/>
      <c r="H69" s="116"/>
      <c r="I69" s="115"/>
      <c r="J69" s="116"/>
      <c r="K69" s="115"/>
      <c r="L69" s="116"/>
      <c r="M69" s="115"/>
      <c r="N69" s="116"/>
      <c r="O69" s="115"/>
      <c r="P69" s="116"/>
      <c r="Q69" s="115"/>
      <c r="R69" s="116"/>
      <c r="S69" s="115"/>
      <c r="T69" s="116"/>
      <c r="U69" s="115"/>
      <c r="V69" s="116"/>
      <c r="W69" s="115"/>
      <c r="X69" s="116"/>
      <c r="Y69" s="115"/>
    </row>
    <row r="70" spans="1:25" ht="10.5" customHeight="1" x14ac:dyDescent="0.2">
      <c r="A70" s="117"/>
      <c r="B70" s="118"/>
      <c r="C70" s="119"/>
      <c r="D70" s="119"/>
      <c r="E70" s="119"/>
      <c r="F70" s="119"/>
      <c r="G70" s="119"/>
      <c r="H70" s="119"/>
      <c r="I70" s="119"/>
      <c r="J70" s="119"/>
      <c r="K70" s="119"/>
      <c r="L70" s="119"/>
      <c r="M70" s="119"/>
      <c r="N70" s="119"/>
      <c r="O70" s="119"/>
      <c r="P70" s="119"/>
      <c r="Q70" s="119"/>
      <c r="R70" s="119"/>
      <c r="S70" s="119"/>
      <c r="T70" s="119"/>
      <c r="U70" s="119"/>
      <c r="V70" s="119"/>
      <c r="W70" s="119"/>
      <c r="X70" s="119"/>
      <c r="Y70" s="119"/>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7"/>
  <pageMargins left="0.39370078740157483" right="0.39370078740157483" top="0.59055118110236227" bottom="0.39370078740157483" header="0.31496062992125984" footer="0.31496062992125984"/>
  <pageSetup paperSize="9" scale="6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70"/>
  <sheetViews>
    <sheetView showGridLines="0" view="pageBreakPreview" zoomScaleNormal="100" zoomScaleSheetLayoutView="100" workbookViewId="0">
      <pane xSplit="2" ySplit="2" topLeftCell="I51" activePane="bottomRight" state="frozen"/>
      <selection pane="topRight"/>
      <selection pane="bottomLeft"/>
      <selection pane="bottomRight" activeCell="Z12" sqref="Z12:Z68"/>
    </sheetView>
  </sheetViews>
  <sheetFormatPr defaultColWidth="9" defaultRowHeight="10.5" customHeight="1" x14ac:dyDescent="0.2"/>
  <cols>
    <col min="1" max="1" width="8.08984375" style="85" customWidth="1"/>
    <col min="2" max="2" width="6" style="86" bestFit="1" customWidth="1"/>
    <col min="3" max="25" width="7.6328125" style="87" customWidth="1"/>
    <col min="26" max="16384" width="9" style="87"/>
  </cols>
  <sheetData>
    <row r="1" spans="1:25" s="69" customFormat="1" ht="13" x14ac:dyDescent="0.2">
      <c r="A1" s="82" t="s">
        <v>284</v>
      </c>
      <c r="B1" s="83"/>
      <c r="C1" s="84"/>
      <c r="D1" s="84"/>
      <c r="E1" s="84"/>
      <c r="F1" s="84"/>
      <c r="G1" s="84"/>
      <c r="H1" s="84"/>
      <c r="I1" s="84"/>
      <c r="J1" s="84"/>
      <c r="K1" s="84"/>
      <c r="L1" s="84"/>
      <c r="M1" s="84"/>
      <c r="N1" s="84"/>
      <c r="O1" s="84"/>
      <c r="P1" s="84"/>
      <c r="Q1" s="84"/>
      <c r="R1" s="84"/>
      <c r="S1" s="84"/>
      <c r="T1" s="84"/>
      <c r="U1" s="84"/>
      <c r="V1" s="84"/>
      <c r="W1" s="84"/>
      <c r="Y1" s="30" t="s">
        <v>330</v>
      </c>
    </row>
    <row r="2" spans="1:25" s="69" customFormat="1" ht="13" x14ac:dyDescent="0.2">
      <c r="A2" s="101"/>
      <c r="B2" s="102"/>
      <c r="C2" s="103" t="s">
        <v>2</v>
      </c>
      <c r="D2" s="107" t="s">
        <v>201</v>
      </c>
      <c r="E2" s="103" t="s">
        <v>130</v>
      </c>
      <c r="F2" s="103" t="s">
        <v>131</v>
      </c>
      <c r="G2" s="103" t="s">
        <v>132</v>
      </c>
      <c r="H2" s="103" t="s">
        <v>133</v>
      </c>
      <c r="I2" s="103" t="s">
        <v>134</v>
      </c>
      <c r="J2" s="103" t="s">
        <v>135</v>
      </c>
      <c r="K2" s="103" t="s">
        <v>136</v>
      </c>
      <c r="L2" s="103" t="s">
        <v>137</v>
      </c>
      <c r="M2" s="103" t="s">
        <v>138</v>
      </c>
      <c r="N2" s="103" t="s">
        <v>139</v>
      </c>
      <c r="O2" s="103" t="s">
        <v>140</v>
      </c>
      <c r="P2" s="103" t="s">
        <v>141</v>
      </c>
      <c r="Q2" s="103" t="s">
        <v>142</v>
      </c>
      <c r="R2" s="103" t="s">
        <v>143</v>
      </c>
      <c r="S2" s="103" t="s">
        <v>144</v>
      </c>
      <c r="T2" s="103" t="s">
        <v>145</v>
      </c>
      <c r="U2" s="103" t="s">
        <v>285</v>
      </c>
      <c r="V2" s="103" t="s">
        <v>286</v>
      </c>
      <c r="W2" s="103" t="s">
        <v>287</v>
      </c>
      <c r="X2" s="103" t="s">
        <v>288</v>
      </c>
      <c r="Y2" s="108" t="s">
        <v>113</v>
      </c>
    </row>
    <row r="3" spans="1:25" s="26" customFormat="1" ht="13" x14ac:dyDescent="0.2">
      <c r="A3" s="566" t="s">
        <v>199</v>
      </c>
      <c r="B3" s="364" t="s">
        <v>2</v>
      </c>
      <c r="C3" s="339">
        <v>39184</v>
      </c>
      <c r="D3" s="371">
        <v>150</v>
      </c>
      <c r="E3" s="371">
        <v>56</v>
      </c>
      <c r="F3" s="371">
        <v>53</v>
      </c>
      <c r="G3" s="371">
        <v>204</v>
      </c>
      <c r="H3" s="371">
        <v>311</v>
      </c>
      <c r="I3" s="371">
        <v>223</v>
      </c>
      <c r="J3" s="371">
        <v>259</v>
      </c>
      <c r="K3" s="371">
        <v>342</v>
      </c>
      <c r="L3" s="371">
        <v>441</v>
      </c>
      <c r="M3" s="339">
        <v>658</v>
      </c>
      <c r="N3" s="339">
        <v>799</v>
      </c>
      <c r="O3" s="371">
        <v>974</v>
      </c>
      <c r="P3" s="371">
        <v>1337</v>
      </c>
      <c r="Q3" s="371">
        <v>2345</v>
      </c>
      <c r="R3" s="371">
        <v>3375</v>
      </c>
      <c r="S3" s="371">
        <v>4976</v>
      </c>
      <c r="T3" s="371">
        <v>6656</v>
      </c>
      <c r="U3" s="371">
        <v>7621</v>
      </c>
      <c r="V3" s="371">
        <v>5695</v>
      </c>
      <c r="W3" s="371">
        <v>2218</v>
      </c>
      <c r="X3" s="371">
        <v>461</v>
      </c>
      <c r="Y3" s="371">
        <v>30</v>
      </c>
    </row>
    <row r="4" spans="1:25" s="26" customFormat="1" ht="13" x14ac:dyDescent="0.2">
      <c r="A4" s="567"/>
      <c r="B4" s="366" t="s">
        <v>45</v>
      </c>
      <c r="C4" s="341">
        <v>22394</v>
      </c>
      <c r="D4" s="341">
        <v>86</v>
      </c>
      <c r="E4" s="341">
        <v>39</v>
      </c>
      <c r="F4" s="341">
        <v>25</v>
      </c>
      <c r="G4" s="341">
        <v>154</v>
      </c>
      <c r="H4" s="341">
        <v>235</v>
      </c>
      <c r="I4" s="341">
        <v>173</v>
      </c>
      <c r="J4" s="341">
        <v>195</v>
      </c>
      <c r="K4" s="341">
        <v>262</v>
      </c>
      <c r="L4" s="341">
        <v>334</v>
      </c>
      <c r="M4" s="341">
        <v>512</v>
      </c>
      <c r="N4" s="341">
        <v>624</v>
      </c>
      <c r="O4" s="341">
        <v>766</v>
      </c>
      <c r="P4" s="341">
        <v>993</v>
      </c>
      <c r="Q4" s="341">
        <v>1729</v>
      </c>
      <c r="R4" s="341">
        <v>2295</v>
      </c>
      <c r="S4" s="341">
        <v>3011</v>
      </c>
      <c r="T4" s="341">
        <v>3825</v>
      </c>
      <c r="U4" s="341">
        <v>4001</v>
      </c>
      <c r="V4" s="341">
        <v>2416</v>
      </c>
      <c r="W4" s="341">
        <v>604</v>
      </c>
      <c r="X4" s="341">
        <v>96</v>
      </c>
      <c r="Y4" s="341">
        <v>19</v>
      </c>
    </row>
    <row r="5" spans="1:25" s="26" customFormat="1" ht="13" x14ac:dyDescent="0.2">
      <c r="A5" s="568"/>
      <c r="B5" s="368" t="s">
        <v>46</v>
      </c>
      <c r="C5" s="352">
        <v>16790</v>
      </c>
      <c r="D5" s="352">
        <v>64</v>
      </c>
      <c r="E5" s="352">
        <v>17</v>
      </c>
      <c r="F5" s="352">
        <v>28</v>
      </c>
      <c r="G5" s="352">
        <v>50</v>
      </c>
      <c r="H5" s="352">
        <v>76</v>
      </c>
      <c r="I5" s="352">
        <v>50</v>
      </c>
      <c r="J5" s="352">
        <v>64</v>
      </c>
      <c r="K5" s="352">
        <v>80</v>
      </c>
      <c r="L5" s="352">
        <v>107</v>
      </c>
      <c r="M5" s="352">
        <v>146</v>
      </c>
      <c r="N5" s="352">
        <v>175</v>
      </c>
      <c r="O5" s="352">
        <v>208</v>
      </c>
      <c r="P5" s="352">
        <v>344</v>
      </c>
      <c r="Q5" s="352">
        <v>616</v>
      </c>
      <c r="R5" s="352">
        <v>1080</v>
      </c>
      <c r="S5" s="352">
        <v>1965</v>
      </c>
      <c r="T5" s="352">
        <v>2831</v>
      </c>
      <c r="U5" s="352">
        <v>3620</v>
      </c>
      <c r="V5" s="352">
        <v>3279</v>
      </c>
      <c r="W5" s="352">
        <v>1614</v>
      </c>
      <c r="X5" s="352">
        <v>365</v>
      </c>
      <c r="Y5" s="352">
        <v>11</v>
      </c>
    </row>
    <row r="6" spans="1:25" s="26" customFormat="1" ht="13" x14ac:dyDescent="0.2">
      <c r="A6" s="569" t="s">
        <v>7</v>
      </c>
      <c r="B6" s="390" t="s">
        <v>2</v>
      </c>
      <c r="C6" s="391">
        <v>1823</v>
      </c>
      <c r="D6" s="391">
        <v>7</v>
      </c>
      <c r="E6" s="391">
        <v>1</v>
      </c>
      <c r="F6" s="391" t="s">
        <v>9</v>
      </c>
      <c r="G6" s="391">
        <v>3</v>
      </c>
      <c r="H6" s="391">
        <v>20</v>
      </c>
      <c r="I6" s="391">
        <v>12</v>
      </c>
      <c r="J6" s="391">
        <v>20</v>
      </c>
      <c r="K6" s="391">
        <v>27</v>
      </c>
      <c r="L6" s="391">
        <v>26</v>
      </c>
      <c r="M6" s="391">
        <v>46</v>
      </c>
      <c r="N6" s="391">
        <v>37</v>
      </c>
      <c r="O6" s="391">
        <v>48</v>
      </c>
      <c r="P6" s="391">
        <v>76</v>
      </c>
      <c r="Q6" s="391">
        <v>126</v>
      </c>
      <c r="R6" s="391">
        <v>154</v>
      </c>
      <c r="S6" s="391">
        <v>237</v>
      </c>
      <c r="T6" s="391">
        <v>313</v>
      </c>
      <c r="U6" s="391">
        <v>331</v>
      </c>
      <c r="V6" s="391">
        <v>222</v>
      </c>
      <c r="W6" s="391">
        <v>93</v>
      </c>
      <c r="X6" s="391">
        <v>24</v>
      </c>
      <c r="Y6" s="391" t="s">
        <v>9</v>
      </c>
    </row>
    <row r="7" spans="1:25" s="26" customFormat="1" ht="13" x14ac:dyDescent="0.2">
      <c r="A7" s="570"/>
      <c r="B7" s="392" t="s">
        <v>45</v>
      </c>
      <c r="C7" s="393">
        <v>1003</v>
      </c>
      <c r="D7" s="393">
        <v>5</v>
      </c>
      <c r="E7" s="393" t="s">
        <v>9</v>
      </c>
      <c r="F7" s="393" t="s">
        <v>9</v>
      </c>
      <c r="G7" s="393">
        <v>1</v>
      </c>
      <c r="H7" s="393">
        <v>15</v>
      </c>
      <c r="I7" s="393">
        <v>8</v>
      </c>
      <c r="J7" s="393">
        <v>15</v>
      </c>
      <c r="K7" s="393">
        <v>18</v>
      </c>
      <c r="L7" s="393">
        <v>19</v>
      </c>
      <c r="M7" s="393">
        <v>34</v>
      </c>
      <c r="N7" s="393">
        <v>25</v>
      </c>
      <c r="O7" s="393">
        <v>31</v>
      </c>
      <c r="P7" s="393">
        <v>56</v>
      </c>
      <c r="Q7" s="393">
        <v>93</v>
      </c>
      <c r="R7" s="393">
        <v>102</v>
      </c>
      <c r="S7" s="393">
        <v>133</v>
      </c>
      <c r="T7" s="393">
        <v>179</v>
      </c>
      <c r="U7" s="393">
        <v>139</v>
      </c>
      <c r="V7" s="393">
        <v>100</v>
      </c>
      <c r="W7" s="393">
        <v>25</v>
      </c>
      <c r="X7" s="393">
        <v>5</v>
      </c>
      <c r="Y7" s="393" t="s">
        <v>9</v>
      </c>
    </row>
    <row r="8" spans="1:25" s="26" customFormat="1" ht="13" x14ac:dyDescent="0.2">
      <c r="A8" s="571"/>
      <c r="B8" s="394" t="s">
        <v>46</v>
      </c>
      <c r="C8" s="395">
        <v>820</v>
      </c>
      <c r="D8" s="395">
        <v>2</v>
      </c>
      <c r="E8" s="395">
        <v>1</v>
      </c>
      <c r="F8" s="395" t="s">
        <v>9</v>
      </c>
      <c r="G8" s="395">
        <v>2</v>
      </c>
      <c r="H8" s="395">
        <v>5</v>
      </c>
      <c r="I8" s="395">
        <v>4</v>
      </c>
      <c r="J8" s="395">
        <v>5</v>
      </c>
      <c r="K8" s="395">
        <v>9</v>
      </c>
      <c r="L8" s="395">
        <v>7</v>
      </c>
      <c r="M8" s="395">
        <v>12</v>
      </c>
      <c r="N8" s="395">
        <v>12</v>
      </c>
      <c r="O8" s="395">
        <v>17</v>
      </c>
      <c r="P8" s="395">
        <v>20</v>
      </c>
      <c r="Q8" s="395">
        <v>33</v>
      </c>
      <c r="R8" s="395">
        <v>52</v>
      </c>
      <c r="S8" s="395">
        <v>104</v>
      </c>
      <c r="T8" s="395">
        <v>134</v>
      </c>
      <c r="U8" s="395">
        <v>192</v>
      </c>
      <c r="V8" s="395">
        <v>122</v>
      </c>
      <c r="W8" s="395">
        <v>68</v>
      </c>
      <c r="X8" s="395">
        <v>19</v>
      </c>
      <c r="Y8" s="395" t="s">
        <v>9</v>
      </c>
    </row>
    <row r="9" spans="1:25" s="26" customFormat="1" ht="13.5" customHeight="1" x14ac:dyDescent="0.2">
      <c r="A9" s="535" t="s">
        <v>150</v>
      </c>
      <c r="B9" s="74" t="s">
        <v>2</v>
      </c>
      <c r="C9" s="28">
        <f t="shared" ref="C9:Y9" si="0">IF(SUM(C10:C11)=0,"-",SUM(C10:C11))</f>
        <v>131</v>
      </c>
      <c r="D9" s="28" t="str">
        <f t="shared" si="0"/>
        <v>-</v>
      </c>
      <c r="E9" s="28" t="str">
        <f t="shared" si="0"/>
        <v>-</v>
      </c>
      <c r="F9" s="28" t="str">
        <f t="shared" si="0"/>
        <v>-</v>
      </c>
      <c r="G9" s="28">
        <f t="shared" si="0"/>
        <v>1</v>
      </c>
      <c r="H9" s="28">
        <f t="shared" si="0"/>
        <v>1</v>
      </c>
      <c r="I9" s="28">
        <f t="shared" si="0"/>
        <v>1</v>
      </c>
      <c r="J9" s="28">
        <f t="shared" si="0"/>
        <v>1</v>
      </c>
      <c r="K9" s="28">
        <f t="shared" si="0"/>
        <v>2</v>
      </c>
      <c r="L9" s="28">
        <f t="shared" si="0"/>
        <v>3</v>
      </c>
      <c r="M9" s="28">
        <f t="shared" si="0"/>
        <v>5</v>
      </c>
      <c r="N9" s="28">
        <f t="shared" si="0"/>
        <v>1</v>
      </c>
      <c r="O9" s="28">
        <f t="shared" si="0"/>
        <v>4</v>
      </c>
      <c r="P9" s="28">
        <f t="shared" si="0"/>
        <v>6</v>
      </c>
      <c r="Q9" s="28">
        <f t="shared" si="0"/>
        <v>7</v>
      </c>
      <c r="R9" s="28">
        <f t="shared" si="0"/>
        <v>11</v>
      </c>
      <c r="S9" s="28">
        <f t="shared" si="0"/>
        <v>22</v>
      </c>
      <c r="T9" s="28">
        <f t="shared" si="0"/>
        <v>18</v>
      </c>
      <c r="U9" s="28">
        <f t="shared" si="0"/>
        <v>25</v>
      </c>
      <c r="V9" s="28">
        <f t="shared" si="0"/>
        <v>17</v>
      </c>
      <c r="W9" s="28">
        <f t="shared" si="0"/>
        <v>5</v>
      </c>
      <c r="X9" s="28">
        <f t="shared" si="0"/>
        <v>1</v>
      </c>
      <c r="Y9" s="28" t="str">
        <f t="shared" si="0"/>
        <v>-</v>
      </c>
    </row>
    <row r="10" spans="1:25" s="26" customFormat="1" ht="13" x14ac:dyDescent="0.2">
      <c r="A10" s="536"/>
      <c r="B10" s="283" t="s">
        <v>45</v>
      </c>
      <c r="C10" s="267">
        <v>77</v>
      </c>
      <c r="D10" s="267" t="str">
        <f t="shared" ref="D10:Y11" si="1">IF(SUM(D13,D16,D19,D22,D25,D28,D31,D34,D37,D40,D43,D46,D49,D52,D55,D58,D61,D64,D67)=0,"-",SUM(D13,D16,D19,D22,D25,D28,D31,D34,D37,D40,D43,D46,D49,D52,D55,D58,D61,D64,D67))</f>
        <v>-</v>
      </c>
      <c r="E10" s="267" t="str">
        <f t="shared" si="1"/>
        <v>-</v>
      </c>
      <c r="F10" s="267" t="str">
        <f t="shared" si="1"/>
        <v>-</v>
      </c>
      <c r="G10" s="267" t="str">
        <f t="shared" si="1"/>
        <v>-</v>
      </c>
      <c r="H10" s="267" t="str">
        <f t="shared" si="1"/>
        <v>-</v>
      </c>
      <c r="I10" s="267" t="str">
        <f t="shared" si="1"/>
        <v>-</v>
      </c>
      <c r="J10" s="267" t="str">
        <f t="shared" si="1"/>
        <v>-</v>
      </c>
      <c r="K10" s="267">
        <f t="shared" si="1"/>
        <v>1</v>
      </c>
      <c r="L10" s="267">
        <f t="shared" si="1"/>
        <v>3</v>
      </c>
      <c r="M10" s="267">
        <f t="shared" si="1"/>
        <v>4</v>
      </c>
      <c r="N10" s="267">
        <f t="shared" si="1"/>
        <v>1</v>
      </c>
      <c r="O10" s="267">
        <f t="shared" si="1"/>
        <v>3</v>
      </c>
      <c r="P10" s="267">
        <f t="shared" si="1"/>
        <v>6</v>
      </c>
      <c r="Q10" s="267">
        <f t="shared" si="1"/>
        <v>5</v>
      </c>
      <c r="R10" s="267">
        <f t="shared" si="1"/>
        <v>9</v>
      </c>
      <c r="S10" s="267">
        <f t="shared" si="1"/>
        <v>14</v>
      </c>
      <c r="T10" s="267">
        <f t="shared" si="1"/>
        <v>8</v>
      </c>
      <c r="U10" s="267">
        <f t="shared" si="1"/>
        <v>13</v>
      </c>
      <c r="V10" s="267">
        <f t="shared" si="1"/>
        <v>9</v>
      </c>
      <c r="W10" s="267">
        <f t="shared" si="1"/>
        <v>1</v>
      </c>
      <c r="X10" s="267" t="str">
        <f t="shared" si="1"/>
        <v>-</v>
      </c>
      <c r="Y10" s="267" t="str">
        <f t="shared" si="1"/>
        <v>-</v>
      </c>
    </row>
    <row r="11" spans="1:25" s="26" customFormat="1" ht="13" x14ac:dyDescent="0.2">
      <c r="A11" s="537"/>
      <c r="B11" s="286" t="s">
        <v>46</v>
      </c>
      <c r="C11" s="269">
        <v>54</v>
      </c>
      <c r="D11" s="269" t="str">
        <f t="shared" si="1"/>
        <v>-</v>
      </c>
      <c r="E11" s="269" t="str">
        <f t="shared" si="1"/>
        <v>-</v>
      </c>
      <c r="F11" s="269" t="str">
        <f t="shared" si="1"/>
        <v>-</v>
      </c>
      <c r="G11" s="269">
        <f t="shared" si="1"/>
        <v>1</v>
      </c>
      <c r="H11" s="269">
        <f t="shared" si="1"/>
        <v>1</v>
      </c>
      <c r="I11" s="269">
        <f t="shared" si="1"/>
        <v>1</v>
      </c>
      <c r="J11" s="269">
        <f t="shared" si="1"/>
        <v>1</v>
      </c>
      <c r="K11" s="269">
        <f t="shared" si="1"/>
        <v>1</v>
      </c>
      <c r="L11" s="269" t="str">
        <f t="shared" si="1"/>
        <v>-</v>
      </c>
      <c r="M11" s="269">
        <f t="shared" si="1"/>
        <v>1</v>
      </c>
      <c r="N11" s="269" t="str">
        <f t="shared" si="1"/>
        <v>-</v>
      </c>
      <c r="O11" s="269">
        <f t="shared" si="1"/>
        <v>1</v>
      </c>
      <c r="P11" s="269" t="str">
        <f t="shared" si="1"/>
        <v>-</v>
      </c>
      <c r="Q11" s="269">
        <f t="shared" si="1"/>
        <v>2</v>
      </c>
      <c r="R11" s="269">
        <f t="shared" si="1"/>
        <v>2</v>
      </c>
      <c r="S11" s="269">
        <f t="shared" si="1"/>
        <v>8</v>
      </c>
      <c r="T11" s="269">
        <f t="shared" si="1"/>
        <v>10</v>
      </c>
      <c r="U11" s="269">
        <f t="shared" si="1"/>
        <v>12</v>
      </c>
      <c r="V11" s="269">
        <f t="shared" si="1"/>
        <v>8</v>
      </c>
      <c r="W11" s="269">
        <f t="shared" si="1"/>
        <v>4</v>
      </c>
      <c r="X11" s="269">
        <f t="shared" si="1"/>
        <v>1</v>
      </c>
      <c r="Y11" s="269" t="str">
        <f t="shared" si="1"/>
        <v>-</v>
      </c>
    </row>
    <row r="12" spans="1:25" s="26" customFormat="1" ht="13" x14ac:dyDescent="0.2">
      <c r="A12" s="559" t="s">
        <v>76</v>
      </c>
      <c r="B12" s="76" t="s">
        <v>2</v>
      </c>
      <c r="C12" s="22">
        <v>59</v>
      </c>
      <c r="D12" s="458">
        <v>0</v>
      </c>
      <c r="E12" s="458">
        <v>0</v>
      </c>
      <c r="F12" s="458">
        <v>0</v>
      </c>
      <c r="G12" s="458">
        <v>0</v>
      </c>
      <c r="H12" s="458">
        <v>0</v>
      </c>
      <c r="I12" s="458">
        <v>1</v>
      </c>
      <c r="J12" s="458">
        <v>1</v>
      </c>
      <c r="K12" s="458">
        <v>1</v>
      </c>
      <c r="L12" s="458">
        <v>3</v>
      </c>
      <c r="M12" s="458">
        <v>4</v>
      </c>
      <c r="N12" s="458">
        <v>0</v>
      </c>
      <c r="O12" s="458">
        <v>3</v>
      </c>
      <c r="P12" s="458">
        <v>3</v>
      </c>
      <c r="Q12" s="458">
        <v>2</v>
      </c>
      <c r="R12" s="458">
        <v>7</v>
      </c>
      <c r="S12" s="458">
        <v>7</v>
      </c>
      <c r="T12" s="458">
        <v>8</v>
      </c>
      <c r="U12" s="458">
        <v>11</v>
      </c>
      <c r="V12" s="458">
        <v>5</v>
      </c>
      <c r="W12" s="458">
        <v>2</v>
      </c>
      <c r="X12" s="458">
        <v>1</v>
      </c>
      <c r="Y12" s="22"/>
    </row>
    <row r="13" spans="1:25" s="26" customFormat="1" ht="13" x14ac:dyDescent="0.2">
      <c r="A13" s="560"/>
      <c r="B13" s="70" t="s">
        <v>45</v>
      </c>
      <c r="C13" s="19">
        <v>35</v>
      </c>
      <c r="D13" s="459">
        <v>0</v>
      </c>
      <c r="E13" s="459">
        <v>0</v>
      </c>
      <c r="F13" s="459">
        <v>0</v>
      </c>
      <c r="G13" s="459">
        <v>0</v>
      </c>
      <c r="H13" s="459">
        <v>0</v>
      </c>
      <c r="I13" s="459">
        <v>0</v>
      </c>
      <c r="J13" s="459">
        <v>0</v>
      </c>
      <c r="K13" s="459">
        <v>0</v>
      </c>
      <c r="L13" s="459">
        <v>3</v>
      </c>
      <c r="M13" s="459">
        <v>3</v>
      </c>
      <c r="N13" s="459">
        <v>0</v>
      </c>
      <c r="O13" s="459">
        <v>2</v>
      </c>
      <c r="P13" s="459">
        <v>3</v>
      </c>
      <c r="Q13" s="459">
        <v>1</v>
      </c>
      <c r="R13" s="459">
        <v>6</v>
      </c>
      <c r="S13" s="459">
        <v>5</v>
      </c>
      <c r="T13" s="459">
        <v>4</v>
      </c>
      <c r="U13" s="459">
        <v>6</v>
      </c>
      <c r="V13" s="459">
        <v>2</v>
      </c>
      <c r="W13" s="459">
        <v>0</v>
      </c>
      <c r="X13" s="459">
        <v>0</v>
      </c>
      <c r="Y13" s="19"/>
    </row>
    <row r="14" spans="1:25" s="26" customFormat="1" ht="13" x14ac:dyDescent="0.2">
      <c r="A14" s="561"/>
      <c r="B14" s="72" t="s">
        <v>46</v>
      </c>
      <c r="C14" s="20">
        <v>24</v>
      </c>
      <c r="D14" s="460">
        <v>0</v>
      </c>
      <c r="E14" s="460">
        <v>0</v>
      </c>
      <c r="F14" s="460">
        <v>0</v>
      </c>
      <c r="G14" s="460">
        <v>0</v>
      </c>
      <c r="H14" s="460">
        <v>0</v>
      </c>
      <c r="I14" s="460">
        <v>1</v>
      </c>
      <c r="J14" s="460">
        <v>1</v>
      </c>
      <c r="K14" s="460">
        <v>1</v>
      </c>
      <c r="L14" s="460">
        <v>0</v>
      </c>
      <c r="M14" s="460">
        <v>1</v>
      </c>
      <c r="N14" s="460">
        <v>0</v>
      </c>
      <c r="O14" s="460">
        <v>1</v>
      </c>
      <c r="P14" s="460">
        <v>0</v>
      </c>
      <c r="Q14" s="460">
        <v>1</v>
      </c>
      <c r="R14" s="460">
        <v>1</v>
      </c>
      <c r="S14" s="460">
        <v>2</v>
      </c>
      <c r="T14" s="460">
        <v>4</v>
      </c>
      <c r="U14" s="460">
        <v>5</v>
      </c>
      <c r="V14" s="460">
        <v>3</v>
      </c>
      <c r="W14" s="460">
        <v>2</v>
      </c>
      <c r="X14" s="460">
        <v>1</v>
      </c>
      <c r="Y14" s="20"/>
    </row>
    <row r="15" spans="1:25" s="26" customFormat="1" ht="13" x14ac:dyDescent="0.2">
      <c r="A15" s="559" t="s">
        <v>77</v>
      </c>
      <c r="B15" s="76" t="s">
        <v>2</v>
      </c>
      <c r="C15" s="22">
        <v>16</v>
      </c>
      <c r="D15" s="458">
        <v>0</v>
      </c>
      <c r="E15" s="458">
        <v>0</v>
      </c>
      <c r="F15" s="458">
        <v>0</v>
      </c>
      <c r="G15" s="458">
        <v>0</v>
      </c>
      <c r="H15" s="458">
        <v>0</v>
      </c>
      <c r="I15" s="458">
        <v>0</v>
      </c>
      <c r="J15" s="458">
        <v>0</v>
      </c>
      <c r="K15" s="458">
        <v>0</v>
      </c>
      <c r="L15" s="458">
        <v>0</v>
      </c>
      <c r="M15" s="458">
        <v>0</v>
      </c>
      <c r="N15" s="458">
        <v>0</v>
      </c>
      <c r="O15" s="458">
        <v>0</v>
      </c>
      <c r="P15" s="458">
        <v>0</v>
      </c>
      <c r="Q15" s="458">
        <v>2</v>
      </c>
      <c r="R15" s="458">
        <v>0</v>
      </c>
      <c r="S15" s="458">
        <v>4</v>
      </c>
      <c r="T15" s="458">
        <v>4</v>
      </c>
      <c r="U15" s="458">
        <v>3</v>
      </c>
      <c r="V15" s="458">
        <v>2</v>
      </c>
      <c r="W15" s="458">
        <v>1</v>
      </c>
      <c r="X15" s="458">
        <v>0</v>
      </c>
      <c r="Y15" s="22"/>
    </row>
    <row r="16" spans="1:25" s="26" customFormat="1" ht="13" x14ac:dyDescent="0.2">
      <c r="A16" s="560"/>
      <c r="B16" s="70" t="s">
        <v>45</v>
      </c>
      <c r="C16" s="19">
        <v>8</v>
      </c>
      <c r="D16" s="459">
        <v>0</v>
      </c>
      <c r="E16" s="459">
        <v>0</v>
      </c>
      <c r="F16" s="459">
        <v>0</v>
      </c>
      <c r="G16" s="459">
        <v>0</v>
      </c>
      <c r="H16" s="459">
        <v>0</v>
      </c>
      <c r="I16" s="459">
        <v>0</v>
      </c>
      <c r="J16" s="459">
        <v>0</v>
      </c>
      <c r="K16" s="459">
        <v>0</v>
      </c>
      <c r="L16" s="459">
        <v>0</v>
      </c>
      <c r="M16" s="459">
        <v>0</v>
      </c>
      <c r="N16" s="459">
        <v>0</v>
      </c>
      <c r="O16" s="459">
        <v>0</v>
      </c>
      <c r="P16" s="459">
        <v>0</v>
      </c>
      <c r="Q16" s="459">
        <v>1</v>
      </c>
      <c r="R16" s="459">
        <v>0</v>
      </c>
      <c r="S16" s="459">
        <v>3</v>
      </c>
      <c r="T16" s="459">
        <v>1</v>
      </c>
      <c r="U16" s="459">
        <v>2</v>
      </c>
      <c r="V16" s="459">
        <v>1</v>
      </c>
      <c r="W16" s="459">
        <v>0</v>
      </c>
      <c r="X16" s="459">
        <v>0</v>
      </c>
      <c r="Y16" s="19"/>
    </row>
    <row r="17" spans="1:25" s="26" customFormat="1" ht="13" x14ac:dyDescent="0.2">
      <c r="A17" s="561"/>
      <c r="B17" s="72" t="s">
        <v>46</v>
      </c>
      <c r="C17" s="20">
        <v>8</v>
      </c>
      <c r="D17" s="460">
        <v>0</v>
      </c>
      <c r="E17" s="460">
        <v>0</v>
      </c>
      <c r="F17" s="460">
        <v>0</v>
      </c>
      <c r="G17" s="460">
        <v>0</v>
      </c>
      <c r="H17" s="460">
        <v>0</v>
      </c>
      <c r="I17" s="460">
        <v>0</v>
      </c>
      <c r="J17" s="460">
        <v>0</v>
      </c>
      <c r="K17" s="460">
        <v>0</v>
      </c>
      <c r="L17" s="460">
        <v>0</v>
      </c>
      <c r="M17" s="460">
        <v>0</v>
      </c>
      <c r="N17" s="460">
        <v>0</v>
      </c>
      <c r="O17" s="460">
        <v>0</v>
      </c>
      <c r="P17" s="460">
        <v>0</v>
      </c>
      <c r="Q17" s="460">
        <v>1</v>
      </c>
      <c r="R17" s="460">
        <v>0</v>
      </c>
      <c r="S17" s="460">
        <v>1</v>
      </c>
      <c r="T17" s="460">
        <v>3</v>
      </c>
      <c r="U17" s="460">
        <v>1</v>
      </c>
      <c r="V17" s="460">
        <v>1</v>
      </c>
      <c r="W17" s="460">
        <v>1</v>
      </c>
      <c r="X17" s="460">
        <v>0</v>
      </c>
      <c r="Y17" s="20"/>
    </row>
    <row r="18" spans="1:25" s="26" customFormat="1" ht="13" x14ac:dyDescent="0.2">
      <c r="A18" s="559" t="s">
        <v>78</v>
      </c>
      <c r="B18" s="76" t="s">
        <v>2</v>
      </c>
      <c r="C18" s="22">
        <v>3</v>
      </c>
      <c r="D18" s="458">
        <v>0</v>
      </c>
      <c r="E18" s="458">
        <v>0</v>
      </c>
      <c r="F18" s="458">
        <v>0</v>
      </c>
      <c r="G18" s="458">
        <v>0</v>
      </c>
      <c r="H18" s="458">
        <v>0</v>
      </c>
      <c r="I18" s="458">
        <v>0</v>
      </c>
      <c r="J18" s="458">
        <v>0</v>
      </c>
      <c r="K18" s="458">
        <v>0</v>
      </c>
      <c r="L18" s="458">
        <v>0</v>
      </c>
      <c r="M18" s="458">
        <v>0</v>
      </c>
      <c r="N18" s="458">
        <v>0</v>
      </c>
      <c r="O18" s="458">
        <v>0</v>
      </c>
      <c r="P18" s="458">
        <v>0</v>
      </c>
      <c r="Q18" s="458">
        <v>0</v>
      </c>
      <c r="R18" s="458">
        <v>1</v>
      </c>
      <c r="S18" s="458">
        <v>1</v>
      </c>
      <c r="T18" s="458">
        <v>1</v>
      </c>
      <c r="U18" s="458">
        <v>0</v>
      </c>
      <c r="V18" s="458">
        <v>0</v>
      </c>
      <c r="W18" s="458">
        <v>0</v>
      </c>
      <c r="X18" s="458">
        <v>0</v>
      </c>
      <c r="Y18" s="22"/>
    </row>
    <row r="19" spans="1:25" s="26" customFormat="1" ht="13" x14ac:dyDescent="0.2">
      <c r="A19" s="560"/>
      <c r="B19" s="70" t="s">
        <v>45</v>
      </c>
      <c r="C19" s="19">
        <v>3</v>
      </c>
      <c r="D19" s="459">
        <v>0</v>
      </c>
      <c r="E19" s="459">
        <v>0</v>
      </c>
      <c r="F19" s="459">
        <v>0</v>
      </c>
      <c r="G19" s="459">
        <v>0</v>
      </c>
      <c r="H19" s="459">
        <v>0</v>
      </c>
      <c r="I19" s="459">
        <v>0</v>
      </c>
      <c r="J19" s="459">
        <v>0</v>
      </c>
      <c r="K19" s="459">
        <v>0</v>
      </c>
      <c r="L19" s="459">
        <v>0</v>
      </c>
      <c r="M19" s="459">
        <v>0</v>
      </c>
      <c r="N19" s="459">
        <v>0</v>
      </c>
      <c r="O19" s="459">
        <v>0</v>
      </c>
      <c r="P19" s="459">
        <v>0</v>
      </c>
      <c r="Q19" s="459">
        <v>0</v>
      </c>
      <c r="R19" s="459">
        <v>1</v>
      </c>
      <c r="S19" s="459">
        <v>1</v>
      </c>
      <c r="T19" s="459">
        <v>1</v>
      </c>
      <c r="U19" s="459">
        <v>0</v>
      </c>
      <c r="V19" s="459">
        <v>0</v>
      </c>
      <c r="W19" s="459">
        <v>0</v>
      </c>
      <c r="X19" s="459">
        <v>0</v>
      </c>
      <c r="Y19" s="19"/>
    </row>
    <row r="20" spans="1:25" s="26" customFormat="1" ht="13" x14ac:dyDescent="0.2">
      <c r="A20" s="561"/>
      <c r="B20" s="72" t="s">
        <v>46</v>
      </c>
      <c r="C20" s="20" t="s">
        <v>9</v>
      </c>
      <c r="D20" s="460">
        <v>0</v>
      </c>
      <c r="E20" s="460">
        <v>0</v>
      </c>
      <c r="F20" s="460">
        <v>0</v>
      </c>
      <c r="G20" s="460">
        <v>0</v>
      </c>
      <c r="H20" s="460">
        <v>0</v>
      </c>
      <c r="I20" s="460">
        <v>0</v>
      </c>
      <c r="J20" s="460">
        <v>0</v>
      </c>
      <c r="K20" s="460">
        <v>0</v>
      </c>
      <c r="L20" s="460">
        <v>0</v>
      </c>
      <c r="M20" s="460">
        <v>0</v>
      </c>
      <c r="N20" s="460">
        <v>0</v>
      </c>
      <c r="O20" s="460">
        <v>0</v>
      </c>
      <c r="P20" s="460">
        <v>0</v>
      </c>
      <c r="Q20" s="460">
        <v>0</v>
      </c>
      <c r="R20" s="460">
        <v>0</v>
      </c>
      <c r="S20" s="460">
        <v>0</v>
      </c>
      <c r="T20" s="460">
        <v>0</v>
      </c>
      <c r="U20" s="460">
        <v>0</v>
      </c>
      <c r="V20" s="460">
        <v>0</v>
      </c>
      <c r="W20" s="460">
        <v>0</v>
      </c>
      <c r="X20" s="460">
        <v>0</v>
      </c>
      <c r="Y20" s="20"/>
    </row>
    <row r="21" spans="1:25" s="26" customFormat="1" ht="13" x14ac:dyDescent="0.2">
      <c r="A21" s="559" t="s">
        <v>79</v>
      </c>
      <c r="B21" s="76" t="s">
        <v>2</v>
      </c>
      <c r="C21" s="22">
        <v>2</v>
      </c>
      <c r="D21" s="458">
        <v>0</v>
      </c>
      <c r="E21" s="458">
        <v>0</v>
      </c>
      <c r="F21" s="458">
        <v>0</v>
      </c>
      <c r="G21" s="458">
        <v>0</v>
      </c>
      <c r="H21" s="458">
        <v>0</v>
      </c>
      <c r="I21" s="458">
        <v>0</v>
      </c>
      <c r="J21" s="458">
        <v>0</v>
      </c>
      <c r="K21" s="458">
        <v>0</v>
      </c>
      <c r="L21" s="458">
        <v>0</v>
      </c>
      <c r="M21" s="458">
        <v>0</v>
      </c>
      <c r="N21" s="458">
        <v>0</v>
      </c>
      <c r="O21" s="458">
        <v>0</v>
      </c>
      <c r="P21" s="458">
        <v>0</v>
      </c>
      <c r="Q21" s="458">
        <v>0</v>
      </c>
      <c r="R21" s="458">
        <v>0</v>
      </c>
      <c r="S21" s="458">
        <v>2</v>
      </c>
      <c r="T21" s="458">
        <v>0</v>
      </c>
      <c r="U21" s="458">
        <v>0</v>
      </c>
      <c r="V21" s="458">
        <v>0</v>
      </c>
      <c r="W21" s="458">
        <v>0</v>
      </c>
      <c r="X21" s="458">
        <v>0</v>
      </c>
      <c r="Y21" s="22"/>
    </row>
    <row r="22" spans="1:25" s="26" customFormat="1" ht="13" x14ac:dyDescent="0.2">
      <c r="A22" s="560"/>
      <c r="B22" s="70" t="s">
        <v>45</v>
      </c>
      <c r="C22" s="19">
        <v>1</v>
      </c>
      <c r="D22" s="459">
        <v>0</v>
      </c>
      <c r="E22" s="459">
        <v>0</v>
      </c>
      <c r="F22" s="459">
        <v>0</v>
      </c>
      <c r="G22" s="459">
        <v>0</v>
      </c>
      <c r="H22" s="459">
        <v>0</v>
      </c>
      <c r="I22" s="459">
        <v>0</v>
      </c>
      <c r="J22" s="459">
        <v>0</v>
      </c>
      <c r="K22" s="459">
        <v>0</v>
      </c>
      <c r="L22" s="459">
        <v>0</v>
      </c>
      <c r="M22" s="459">
        <v>0</v>
      </c>
      <c r="N22" s="459">
        <v>0</v>
      </c>
      <c r="O22" s="459">
        <v>0</v>
      </c>
      <c r="P22" s="459">
        <v>0</v>
      </c>
      <c r="Q22" s="459">
        <v>0</v>
      </c>
      <c r="R22" s="459">
        <v>0</v>
      </c>
      <c r="S22" s="459">
        <v>1</v>
      </c>
      <c r="T22" s="459">
        <v>0</v>
      </c>
      <c r="U22" s="459">
        <v>0</v>
      </c>
      <c r="V22" s="459">
        <v>0</v>
      </c>
      <c r="W22" s="459">
        <v>0</v>
      </c>
      <c r="X22" s="459">
        <v>0</v>
      </c>
      <c r="Y22" s="19"/>
    </row>
    <row r="23" spans="1:25" s="26" customFormat="1" ht="13" x14ac:dyDescent="0.2">
      <c r="A23" s="561"/>
      <c r="B23" s="72" t="s">
        <v>46</v>
      </c>
      <c r="C23" s="20">
        <v>1</v>
      </c>
      <c r="D23" s="460">
        <v>0</v>
      </c>
      <c r="E23" s="460">
        <v>0</v>
      </c>
      <c r="F23" s="460">
        <v>0</v>
      </c>
      <c r="G23" s="460">
        <v>0</v>
      </c>
      <c r="H23" s="460">
        <v>0</v>
      </c>
      <c r="I23" s="460">
        <v>0</v>
      </c>
      <c r="J23" s="460">
        <v>0</v>
      </c>
      <c r="K23" s="460">
        <v>0</v>
      </c>
      <c r="L23" s="460">
        <v>0</v>
      </c>
      <c r="M23" s="460">
        <v>0</v>
      </c>
      <c r="N23" s="460">
        <v>0</v>
      </c>
      <c r="O23" s="460">
        <v>0</v>
      </c>
      <c r="P23" s="460">
        <v>0</v>
      </c>
      <c r="Q23" s="460">
        <v>0</v>
      </c>
      <c r="R23" s="460">
        <v>0</v>
      </c>
      <c r="S23" s="460">
        <v>1</v>
      </c>
      <c r="T23" s="460">
        <v>0</v>
      </c>
      <c r="U23" s="460">
        <v>0</v>
      </c>
      <c r="V23" s="460">
        <v>0</v>
      </c>
      <c r="W23" s="460">
        <v>0</v>
      </c>
      <c r="X23" s="460">
        <v>0</v>
      </c>
      <c r="Y23" s="20"/>
    </row>
    <row r="24" spans="1:25" s="26" customFormat="1" ht="13" x14ac:dyDescent="0.2">
      <c r="A24" s="559" t="s">
        <v>80</v>
      </c>
      <c r="B24" s="76" t="s">
        <v>2</v>
      </c>
      <c r="C24" s="22">
        <v>3</v>
      </c>
      <c r="D24" s="458">
        <v>0</v>
      </c>
      <c r="E24" s="458">
        <v>0</v>
      </c>
      <c r="F24" s="458">
        <v>0</v>
      </c>
      <c r="G24" s="458">
        <v>0</v>
      </c>
      <c r="H24" s="458">
        <v>0</v>
      </c>
      <c r="I24" s="458">
        <v>0</v>
      </c>
      <c r="J24" s="458">
        <v>0</v>
      </c>
      <c r="K24" s="458">
        <v>0</v>
      </c>
      <c r="L24" s="458">
        <v>0</v>
      </c>
      <c r="M24" s="458">
        <v>0</v>
      </c>
      <c r="N24" s="458">
        <v>0</v>
      </c>
      <c r="O24" s="458">
        <v>0</v>
      </c>
      <c r="P24" s="458">
        <v>0</v>
      </c>
      <c r="Q24" s="458">
        <v>0</v>
      </c>
      <c r="R24" s="458">
        <v>1</v>
      </c>
      <c r="S24" s="458">
        <v>0</v>
      </c>
      <c r="T24" s="458">
        <v>0</v>
      </c>
      <c r="U24" s="458">
        <v>0</v>
      </c>
      <c r="V24" s="458">
        <v>2</v>
      </c>
      <c r="W24" s="458">
        <v>0</v>
      </c>
      <c r="X24" s="458">
        <v>0</v>
      </c>
      <c r="Y24" s="22"/>
    </row>
    <row r="25" spans="1:25" s="26" customFormat="1" ht="13" x14ac:dyDescent="0.2">
      <c r="A25" s="560"/>
      <c r="B25" s="70" t="s">
        <v>45</v>
      </c>
      <c r="C25" s="19">
        <v>1</v>
      </c>
      <c r="D25" s="459">
        <v>0</v>
      </c>
      <c r="E25" s="459">
        <v>0</v>
      </c>
      <c r="F25" s="459">
        <v>0</v>
      </c>
      <c r="G25" s="459">
        <v>0</v>
      </c>
      <c r="H25" s="459">
        <v>0</v>
      </c>
      <c r="I25" s="459">
        <v>0</v>
      </c>
      <c r="J25" s="459">
        <v>0</v>
      </c>
      <c r="K25" s="459">
        <v>0</v>
      </c>
      <c r="L25" s="459">
        <v>0</v>
      </c>
      <c r="M25" s="459">
        <v>0</v>
      </c>
      <c r="N25" s="459">
        <v>0</v>
      </c>
      <c r="O25" s="459">
        <v>0</v>
      </c>
      <c r="P25" s="459">
        <v>0</v>
      </c>
      <c r="Q25" s="459">
        <v>0</v>
      </c>
      <c r="R25" s="459">
        <v>1</v>
      </c>
      <c r="S25" s="459">
        <v>0</v>
      </c>
      <c r="T25" s="459">
        <v>0</v>
      </c>
      <c r="U25" s="459">
        <v>0</v>
      </c>
      <c r="V25" s="459">
        <v>0</v>
      </c>
      <c r="W25" s="459">
        <v>0</v>
      </c>
      <c r="X25" s="459">
        <v>0</v>
      </c>
      <c r="Y25" s="19"/>
    </row>
    <row r="26" spans="1:25" s="26" customFormat="1" ht="13" x14ac:dyDescent="0.2">
      <c r="A26" s="561"/>
      <c r="B26" s="72" t="s">
        <v>46</v>
      </c>
      <c r="C26" s="20">
        <v>2</v>
      </c>
      <c r="D26" s="460">
        <v>0</v>
      </c>
      <c r="E26" s="460">
        <v>0</v>
      </c>
      <c r="F26" s="46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2</v>
      </c>
      <c r="W26" s="460">
        <v>0</v>
      </c>
      <c r="X26" s="460">
        <v>0</v>
      </c>
      <c r="Y26" s="20"/>
    </row>
    <row r="27" spans="1:25" s="26" customFormat="1" ht="13" x14ac:dyDescent="0.2">
      <c r="A27" s="559" t="s">
        <v>81</v>
      </c>
      <c r="B27" s="76" t="s">
        <v>2</v>
      </c>
      <c r="C27" s="22">
        <v>5</v>
      </c>
      <c r="D27" s="458">
        <v>0</v>
      </c>
      <c r="E27" s="458">
        <v>0</v>
      </c>
      <c r="F27" s="458">
        <v>0</v>
      </c>
      <c r="G27" s="458">
        <v>0</v>
      </c>
      <c r="H27" s="458">
        <v>0</v>
      </c>
      <c r="I27" s="458">
        <v>0</v>
      </c>
      <c r="J27" s="458">
        <v>0</v>
      </c>
      <c r="K27" s="458">
        <v>0</v>
      </c>
      <c r="L27" s="458">
        <v>0</v>
      </c>
      <c r="M27" s="458">
        <v>0</v>
      </c>
      <c r="N27" s="458">
        <v>0</v>
      </c>
      <c r="O27" s="458">
        <v>0</v>
      </c>
      <c r="P27" s="458">
        <v>0</v>
      </c>
      <c r="Q27" s="458">
        <v>0</v>
      </c>
      <c r="R27" s="458">
        <v>0</v>
      </c>
      <c r="S27" s="458">
        <v>1</v>
      </c>
      <c r="T27" s="458">
        <v>0</v>
      </c>
      <c r="U27" s="458">
        <v>2</v>
      </c>
      <c r="V27" s="458">
        <v>2</v>
      </c>
      <c r="W27" s="458">
        <v>0</v>
      </c>
      <c r="X27" s="458">
        <v>0</v>
      </c>
      <c r="Y27" s="22"/>
    </row>
    <row r="28" spans="1:25" s="26" customFormat="1" ht="13" x14ac:dyDescent="0.2">
      <c r="A28" s="560"/>
      <c r="B28" s="70" t="s">
        <v>45</v>
      </c>
      <c r="C28" s="19">
        <v>4</v>
      </c>
      <c r="D28" s="459">
        <v>0</v>
      </c>
      <c r="E28" s="459">
        <v>0</v>
      </c>
      <c r="F28" s="459">
        <v>0</v>
      </c>
      <c r="G28" s="459">
        <v>0</v>
      </c>
      <c r="H28" s="459">
        <v>0</v>
      </c>
      <c r="I28" s="459">
        <v>0</v>
      </c>
      <c r="J28" s="459">
        <v>0</v>
      </c>
      <c r="K28" s="459">
        <v>0</v>
      </c>
      <c r="L28" s="459">
        <v>0</v>
      </c>
      <c r="M28" s="459">
        <v>0</v>
      </c>
      <c r="N28" s="459">
        <v>0</v>
      </c>
      <c r="O28" s="459">
        <v>0</v>
      </c>
      <c r="P28" s="459">
        <v>0</v>
      </c>
      <c r="Q28" s="459">
        <v>0</v>
      </c>
      <c r="R28" s="459">
        <v>0</v>
      </c>
      <c r="S28" s="459">
        <v>1</v>
      </c>
      <c r="T28" s="459">
        <v>0</v>
      </c>
      <c r="U28" s="459">
        <v>2</v>
      </c>
      <c r="V28" s="459">
        <v>1</v>
      </c>
      <c r="W28" s="459">
        <v>0</v>
      </c>
      <c r="X28" s="459">
        <v>0</v>
      </c>
      <c r="Y28" s="19"/>
    </row>
    <row r="29" spans="1:25" s="26" customFormat="1" ht="13" x14ac:dyDescent="0.2">
      <c r="A29" s="561"/>
      <c r="B29" s="72" t="s">
        <v>46</v>
      </c>
      <c r="C29" s="20">
        <v>1</v>
      </c>
      <c r="D29" s="460">
        <v>0</v>
      </c>
      <c r="E29" s="460">
        <v>0</v>
      </c>
      <c r="F29" s="460">
        <v>0</v>
      </c>
      <c r="G29" s="460">
        <v>0</v>
      </c>
      <c r="H29" s="460">
        <v>0</v>
      </c>
      <c r="I29" s="460">
        <v>0</v>
      </c>
      <c r="J29" s="460">
        <v>0</v>
      </c>
      <c r="K29" s="460">
        <v>0</v>
      </c>
      <c r="L29" s="460">
        <v>0</v>
      </c>
      <c r="M29" s="460">
        <v>0</v>
      </c>
      <c r="N29" s="460">
        <v>0</v>
      </c>
      <c r="O29" s="460">
        <v>0</v>
      </c>
      <c r="P29" s="460">
        <v>0</v>
      </c>
      <c r="Q29" s="460">
        <v>0</v>
      </c>
      <c r="R29" s="460">
        <v>0</v>
      </c>
      <c r="S29" s="460">
        <v>0</v>
      </c>
      <c r="T29" s="460">
        <v>0</v>
      </c>
      <c r="U29" s="460">
        <v>0</v>
      </c>
      <c r="V29" s="460">
        <v>1</v>
      </c>
      <c r="W29" s="460">
        <v>0</v>
      </c>
      <c r="X29" s="460">
        <v>0</v>
      </c>
      <c r="Y29" s="20"/>
    </row>
    <row r="30" spans="1:25" s="26" customFormat="1" ht="13" x14ac:dyDescent="0.2">
      <c r="A30" s="559" t="s">
        <v>82</v>
      </c>
      <c r="B30" s="76" t="s">
        <v>2</v>
      </c>
      <c r="C30" s="22">
        <v>4</v>
      </c>
      <c r="D30" s="458">
        <v>0</v>
      </c>
      <c r="E30" s="458">
        <v>0</v>
      </c>
      <c r="F30" s="458">
        <v>0</v>
      </c>
      <c r="G30" s="458">
        <v>1</v>
      </c>
      <c r="H30" s="458">
        <v>0</v>
      </c>
      <c r="I30" s="458">
        <v>0</v>
      </c>
      <c r="J30" s="458">
        <v>0</v>
      </c>
      <c r="K30" s="458">
        <v>0</v>
      </c>
      <c r="L30" s="458">
        <v>0</v>
      </c>
      <c r="M30" s="458">
        <v>0</v>
      </c>
      <c r="N30" s="458">
        <v>0</v>
      </c>
      <c r="O30" s="458">
        <v>0</v>
      </c>
      <c r="P30" s="458">
        <v>0</v>
      </c>
      <c r="Q30" s="458">
        <v>0</v>
      </c>
      <c r="R30" s="458">
        <v>0</v>
      </c>
      <c r="S30" s="458">
        <v>1</v>
      </c>
      <c r="T30" s="458">
        <v>0</v>
      </c>
      <c r="U30" s="458">
        <v>1</v>
      </c>
      <c r="V30" s="458">
        <v>1</v>
      </c>
      <c r="W30" s="458">
        <v>0</v>
      </c>
      <c r="X30" s="458">
        <v>0</v>
      </c>
      <c r="Y30" s="22"/>
    </row>
    <row r="31" spans="1:25" s="26" customFormat="1" ht="13" x14ac:dyDescent="0.2">
      <c r="A31" s="560"/>
      <c r="B31" s="70" t="s">
        <v>45</v>
      </c>
      <c r="C31" s="19">
        <v>3</v>
      </c>
      <c r="D31" s="459">
        <v>0</v>
      </c>
      <c r="E31" s="459">
        <v>0</v>
      </c>
      <c r="F31" s="459">
        <v>0</v>
      </c>
      <c r="G31" s="459">
        <v>0</v>
      </c>
      <c r="H31" s="459">
        <v>0</v>
      </c>
      <c r="I31" s="459">
        <v>0</v>
      </c>
      <c r="J31" s="459">
        <v>0</v>
      </c>
      <c r="K31" s="459">
        <v>0</v>
      </c>
      <c r="L31" s="459">
        <v>0</v>
      </c>
      <c r="M31" s="459">
        <v>0</v>
      </c>
      <c r="N31" s="459">
        <v>0</v>
      </c>
      <c r="O31" s="459">
        <v>0</v>
      </c>
      <c r="P31" s="459">
        <v>0</v>
      </c>
      <c r="Q31" s="459">
        <v>0</v>
      </c>
      <c r="R31" s="459">
        <v>0</v>
      </c>
      <c r="S31" s="459">
        <v>1</v>
      </c>
      <c r="T31" s="459">
        <v>0</v>
      </c>
      <c r="U31" s="459">
        <v>1</v>
      </c>
      <c r="V31" s="459">
        <v>1</v>
      </c>
      <c r="W31" s="459">
        <v>0</v>
      </c>
      <c r="X31" s="459">
        <v>0</v>
      </c>
      <c r="Y31" s="19"/>
    </row>
    <row r="32" spans="1:25" s="26" customFormat="1" ht="13" x14ac:dyDescent="0.2">
      <c r="A32" s="561"/>
      <c r="B32" s="72" t="s">
        <v>46</v>
      </c>
      <c r="C32" s="20">
        <v>1</v>
      </c>
      <c r="D32" s="460">
        <v>0</v>
      </c>
      <c r="E32" s="460">
        <v>0</v>
      </c>
      <c r="F32" s="460">
        <v>0</v>
      </c>
      <c r="G32" s="460">
        <v>1</v>
      </c>
      <c r="H32" s="460">
        <v>0</v>
      </c>
      <c r="I32" s="460">
        <v>0</v>
      </c>
      <c r="J32" s="460">
        <v>0</v>
      </c>
      <c r="K32" s="460">
        <v>0</v>
      </c>
      <c r="L32" s="460">
        <v>0</v>
      </c>
      <c r="M32" s="460">
        <v>0</v>
      </c>
      <c r="N32" s="460">
        <v>0</v>
      </c>
      <c r="O32" s="460">
        <v>0</v>
      </c>
      <c r="P32" s="460">
        <v>0</v>
      </c>
      <c r="Q32" s="460">
        <v>0</v>
      </c>
      <c r="R32" s="460">
        <v>0</v>
      </c>
      <c r="S32" s="460">
        <v>0</v>
      </c>
      <c r="T32" s="460">
        <v>0</v>
      </c>
      <c r="U32" s="460">
        <v>0</v>
      </c>
      <c r="V32" s="460">
        <v>0</v>
      </c>
      <c r="W32" s="460">
        <v>0</v>
      </c>
      <c r="X32" s="460">
        <v>0</v>
      </c>
      <c r="Y32" s="20"/>
    </row>
    <row r="33" spans="1:25" s="26" customFormat="1" ht="13" x14ac:dyDescent="0.2">
      <c r="A33" s="559" t="s">
        <v>83</v>
      </c>
      <c r="B33" s="76" t="s">
        <v>2</v>
      </c>
      <c r="C33" s="22">
        <v>8</v>
      </c>
      <c r="D33" s="458">
        <v>0</v>
      </c>
      <c r="E33" s="458">
        <v>0</v>
      </c>
      <c r="F33" s="458">
        <v>0</v>
      </c>
      <c r="G33" s="458">
        <v>0</v>
      </c>
      <c r="H33" s="458">
        <v>1</v>
      </c>
      <c r="I33" s="458">
        <v>0</v>
      </c>
      <c r="J33" s="458">
        <v>0</v>
      </c>
      <c r="K33" s="458">
        <v>0</v>
      </c>
      <c r="L33" s="458">
        <v>0</v>
      </c>
      <c r="M33" s="458">
        <v>0</v>
      </c>
      <c r="N33" s="458">
        <v>0</v>
      </c>
      <c r="O33" s="458">
        <v>0</v>
      </c>
      <c r="P33" s="458">
        <v>0</v>
      </c>
      <c r="Q33" s="458">
        <v>2</v>
      </c>
      <c r="R33" s="458">
        <v>0</v>
      </c>
      <c r="S33" s="458">
        <v>2</v>
      </c>
      <c r="T33" s="458">
        <v>0</v>
      </c>
      <c r="U33" s="458">
        <v>1</v>
      </c>
      <c r="V33" s="458">
        <v>1</v>
      </c>
      <c r="W33" s="458">
        <v>1</v>
      </c>
      <c r="X33" s="458">
        <v>0</v>
      </c>
      <c r="Y33" s="22"/>
    </row>
    <row r="34" spans="1:25" s="26" customFormat="1" ht="13" x14ac:dyDescent="0.2">
      <c r="A34" s="560"/>
      <c r="B34" s="70" t="s">
        <v>45</v>
      </c>
      <c r="C34" s="19">
        <v>5</v>
      </c>
      <c r="D34" s="459">
        <v>0</v>
      </c>
      <c r="E34" s="459">
        <v>0</v>
      </c>
      <c r="F34" s="459">
        <v>0</v>
      </c>
      <c r="G34" s="459">
        <v>0</v>
      </c>
      <c r="H34" s="459">
        <v>0</v>
      </c>
      <c r="I34" s="459">
        <v>0</v>
      </c>
      <c r="J34" s="459">
        <v>0</v>
      </c>
      <c r="K34" s="459">
        <v>0</v>
      </c>
      <c r="L34" s="459">
        <v>0</v>
      </c>
      <c r="M34" s="459">
        <v>0</v>
      </c>
      <c r="N34" s="459">
        <v>0</v>
      </c>
      <c r="O34" s="459">
        <v>0</v>
      </c>
      <c r="P34" s="459">
        <v>0</v>
      </c>
      <c r="Q34" s="459">
        <v>2</v>
      </c>
      <c r="R34" s="459">
        <v>0</v>
      </c>
      <c r="S34" s="459">
        <v>2</v>
      </c>
      <c r="T34" s="459">
        <v>0</v>
      </c>
      <c r="U34" s="459">
        <v>0</v>
      </c>
      <c r="V34" s="459">
        <v>1</v>
      </c>
      <c r="W34" s="459">
        <v>0</v>
      </c>
      <c r="X34" s="459">
        <v>0</v>
      </c>
      <c r="Y34" s="19"/>
    </row>
    <row r="35" spans="1:25" s="26" customFormat="1" ht="13" x14ac:dyDescent="0.2">
      <c r="A35" s="561"/>
      <c r="B35" s="72" t="s">
        <v>46</v>
      </c>
      <c r="C35" s="20">
        <v>3</v>
      </c>
      <c r="D35" s="460">
        <v>0</v>
      </c>
      <c r="E35" s="460">
        <v>0</v>
      </c>
      <c r="F35" s="460">
        <v>0</v>
      </c>
      <c r="G35" s="460">
        <v>0</v>
      </c>
      <c r="H35" s="460">
        <v>1</v>
      </c>
      <c r="I35" s="460">
        <v>0</v>
      </c>
      <c r="J35" s="460">
        <v>0</v>
      </c>
      <c r="K35" s="460">
        <v>0</v>
      </c>
      <c r="L35" s="460">
        <v>0</v>
      </c>
      <c r="M35" s="460">
        <v>0</v>
      </c>
      <c r="N35" s="460">
        <v>0</v>
      </c>
      <c r="O35" s="460">
        <v>0</v>
      </c>
      <c r="P35" s="460">
        <v>0</v>
      </c>
      <c r="Q35" s="460">
        <v>0</v>
      </c>
      <c r="R35" s="460">
        <v>0</v>
      </c>
      <c r="S35" s="460">
        <v>0</v>
      </c>
      <c r="T35" s="460">
        <v>0</v>
      </c>
      <c r="U35" s="460">
        <v>1</v>
      </c>
      <c r="V35" s="460">
        <v>0</v>
      </c>
      <c r="W35" s="460">
        <v>1</v>
      </c>
      <c r="X35" s="460">
        <v>0</v>
      </c>
      <c r="Y35" s="20"/>
    </row>
    <row r="36" spans="1:25" s="26" customFormat="1" ht="13" x14ac:dyDescent="0.2">
      <c r="A36" s="559" t="s">
        <v>84</v>
      </c>
      <c r="B36" s="76" t="s">
        <v>2</v>
      </c>
      <c r="C36" s="22" t="s">
        <v>9</v>
      </c>
      <c r="D36" s="458">
        <v>0</v>
      </c>
      <c r="E36" s="458">
        <v>0</v>
      </c>
      <c r="F36" s="458">
        <v>0</v>
      </c>
      <c r="G36" s="458">
        <v>0</v>
      </c>
      <c r="H36" s="458">
        <v>0</v>
      </c>
      <c r="I36" s="458">
        <v>0</v>
      </c>
      <c r="J36" s="458">
        <v>0</v>
      </c>
      <c r="K36" s="458">
        <v>0</v>
      </c>
      <c r="L36" s="458">
        <v>0</v>
      </c>
      <c r="M36" s="458">
        <v>0</v>
      </c>
      <c r="N36" s="458">
        <v>0</v>
      </c>
      <c r="O36" s="458">
        <v>0</v>
      </c>
      <c r="P36" s="458">
        <v>0</v>
      </c>
      <c r="Q36" s="458">
        <v>0</v>
      </c>
      <c r="R36" s="458">
        <v>0</v>
      </c>
      <c r="S36" s="458">
        <v>0</v>
      </c>
      <c r="T36" s="458">
        <v>0</v>
      </c>
      <c r="U36" s="458">
        <v>0</v>
      </c>
      <c r="V36" s="458">
        <v>0</v>
      </c>
      <c r="W36" s="458">
        <v>0</v>
      </c>
      <c r="X36" s="458">
        <v>0</v>
      </c>
      <c r="Y36" s="22"/>
    </row>
    <row r="37" spans="1:25" s="26" customFormat="1" ht="13" x14ac:dyDescent="0.2">
      <c r="A37" s="560"/>
      <c r="B37" s="70" t="s">
        <v>45</v>
      </c>
      <c r="C37" s="19" t="s">
        <v>9</v>
      </c>
      <c r="D37" s="459">
        <v>0</v>
      </c>
      <c r="E37" s="459">
        <v>0</v>
      </c>
      <c r="F37" s="459">
        <v>0</v>
      </c>
      <c r="G37" s="459">
        <v>0</v>
      </c>
      <c r="H37" s="459">
        <v>0</v>
      </c>
      <c r="I37" s="459">
        <v>0</v>
      </c>
      <c r="J37" s="459">
        <v>0</v>
      </c>
      <c r="K37" s="459">
        <v>0</v>
      </c>
      <c r="L37" s="459">
        <v>0</v>
      </c>
      <c r="M37" s="459">
        <v>0</v>
      </c>
      <c r="N37" s="459">
        <v>0</v>
      </c>
      <c r="O37" s="459">
        <v>0</v>
      </c>
      <c r="P37" s="459">
        <v>0</v>
      </c>
      <c r="Q37" s="459">
        <v>0</v>
      </c>
      <c r="R37" s="459">
        <v>0</v>
      </c>
      <c r="S37" s="459">
        <v>0</v>
      </c>
      <c r="T37" s="459">
        <v>0</v>
      </c>
      <c r="U37" s="459">
        <v>0</v>
      </c>
      <c r="V37" s="459">
        <v>0</v>
      </c>
      <c r="W37" s="459">
        <v>0</v>
      </c>
      <c r="X37" s="459">
        <v>0</v>
      </c>
      <c r="Y37" s="19"/>
    </row>
    <row r="38" spans="1:25" s="26" customFormat="1" ht="13" x14ac:dyDescent="0.2">
      <c r="A38" s="561"/>
      <c r="B38" s="72" t="s">
        <v>46</v>
      </c>
      <c r="C38" s="20" t="s">
        <v>9</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0</v>
      </c>
      <c r="W38" s="460">
        <v>0</v>
      </c>
      <c r="X38" s="460">
        <v>0</v>
      </c>
      <c r="Y38" s="20"/>
    </row>
    <row r="39" spans="1:25" s="26" customFormat="1" ht="13" x14ac:dyDescent="0.2">
      <c r="A39" s="559" t="s">
        <v>85</v>
      </c>
      <c r="B39" s="76" t="s">
        <v>2</v>
      </c>
      <c r="C39" s="22" t="s">
        <v>9</v>
      </c>
      <c r="D39" s="458">
        <v>0</v>
      </c>
      <c r="E39" s="458">
        <v>0</v>
      </c>
      <c r="F39" s="458">
        <v>0</v>
      </c>
      <c r="G39" s="458">
        <v>0</v>
      </c>
      <c r="H39" s="458">
        <v>0</v>
      </c>
      <c r="I39" s="458">
        <v>0</v>
      </c>
      <c r="J39" s="458">
        <v>0</v>
      </c>
      <c r="K39" s="458">
        <v>0</v>
      </c>
      <c r="L39" s="458">
        <v>0</v>
      </c>
      <c r="M39" s="458">
        <v>0</v>
      </c>
      <c r="N39" s="458">
        <v>0</v>
      </c>
      <c r="O39" s="458">
        <v>0</v>
      </c>
      <c r="P39" s="458">
        <v>0</v>
      </c>
      <c r="Q39" s="458">
        <v>0</v>
      </c>
      <c r="R39" s="458">
        <v>0</v>
      </c>
      <c r="S39" s="458">
        <v>0</v>
      </c>
      <c r="T39" s="458">
        <v>0</v>
      </c>
      <c r="U39" s="458">
        <v>0</v>
      </c>
      <c r="V39" s="458">
        <v>0</v>
      </c>
      <c r="W39" s="458">
        <v>0</v>
      </c>
      <c r="X39" s="458">
        <v>0</v>
      </c>
      <c r="Y39" s="22"/>
    </row>
    <row r="40" spans="1:25" s="26" customFormat="1" ht="13" x14ac:dyDescent="0.2">
      <c r="A40" s="560"/>
      <c r="B40" s="70" t="s">
        <v>45</v>
      </c>
      <c r="C40" s="19" t="s">
        <v>9</v>
      </c>
      <c r="D40" s="459">
        <v>0</v>
      </c>
      <c r="E40" s="459">
        <v>0</v>
      </c>
      <c r="F40" s="459">
        <v>0</v>
      </c>
      <c r="G40" s="459">
        <v>0</v>
      </c>
      <c r="H40" s="459">
        <v>0</v>
      </c>
      <c r="I40" s="459">
        <v>0</v>
      </c>
      <c r="J40" s="459">
        <v>0</v>
      </c>
      <c r="K40" s="459">
        <v>0</v>
      </c>
      <c r="L40" s="459">
        <v>0</v>
      </c>
      <c r="M40" s="459">
        <v>0</v>
      </c>
      <c r="N40" s="459">
        <v>0</v>
      </c>
      <c r="O40" s="459">
        <v>0</v>
      </c>
      <c r="P40" s="459">
        <v>0</v>
      </c>
      <c r="Q40" s="459">
        <v>0</v>
      </c>
      <c r="R40" s="459">
        <v>0</v>
      </c>
      <c r="S40" s="459">
        <v>0</v>
      </c>
      <c r="T40" s="459">
        <v>0</v>
      </c>
      <c r="U40" s="459">
        <v>0</v>
      </c>
      <c r="V40" s="459">
        <v>0</v>
      </c>
      <c r="W40" s="459">
        <v>0</v>
      </c>
      <c r="X40" s="459">
        <v>0</v>
      </c>
      <c r="Y40" s="19"/>
    </row>
    <row r="41" spans="1:25" s="26" customFormat="1" ht="13" x14ac:dyDescent="0.2">
      <c r="A41" s="561"/>
      <c r="B41" s="72" t="s">
        <v>46</v>
      </c>
      <c r="C41" s="20" t="s">
        <v>9</v>
      </c>
      <c r="D41" s="460">
        <v>0</v>
      </c>
      <c r="E41" s="460">
        <v>0</v>
      </c>
      <c r="F41" s="460">
        <v>0</v>
      </c>
      <c r="G41" s="460">
        <v>0</v>
      </c>
      <c r="H41" s="460">
        <v>0</v>
      </c>
      <c r="I41" s="460">
        <v>0</v>
      </c>
      <c r="J41" s="460">
        <v>0</v>
      </c>
      <c r="K41" s="460">
        <v>0</v>
      </c>
      <c r="L41" s="460">
        <v>0</v>
      </c>
      <c r="M41" s="460">
        <v>0</v>
      </c>
      <c r="N41" s="460">
        <v>0</v>
      </c>
      <c r="O41" s="460">
        <v>0</v>
      </c>
      <c r="P41" s="460">
        <v>0</v>
      </c>
      <c r="Q41" s="460">
        <v>0</v>
      </c>
      <c r="R41" s="460">
        <v>0</v>
      </c>
      <c r="S41" s="460">
        <v>0</v>
      </c>
      <c r="T41" s="460">
        <v>0</v>
      </c>
      <c r="U41" s="460">
        <v>0</v>
      </c>
      <c r="V41" s="460">
        <v>0</v>
      </c>
      <c r="W41" s="460">
        <v>0</v>
      </c>
      <c r="X41" s="460">
        <v>0</v>
      </c>
      <c r="Y41" s="20"/>
    </row>
    <row r="42" spans="1:25" s="26" customFormat="1" ht="13" x14ac:dyDescent="0.2">
      <c r="A42" s="559" t="s">
        <v>86</v>
      </c>
      <c r="B42" s="76" t="s">
        <v>2</v>
      </c>
      <c r="C42" s="22">
        <v>5</v>
      </c>
      <c r="D42" s="458">
        <v>0</v>
      </c>
      <c r="E42" s="458">
        <v>0</v>
      </c>
      <c r="F42" s="458">
        <v>0</v>
      </c>
      <c r="G42" s="458">
        <v>0</v>
      </c>
      <c r="H42" s="458">
        <v>0</v>
      </c>
      <c r="I42" s="458">
        <v>0</v>
      </c>
      <c r="J42" s="458">
        <v>0</v>
      </c>
      <c r="K42" s="458">
        <v>0</v>
      </c>
      <c r="L42" s="458">
        <v>0</v>
      </c>
      <c r="M42" s="458">
        <v>0</v>
      </c>
      <c r="N42" s="458">
        <v>0</v>
      </c>
      <c r="O42" s="458">
        <v>1</v>
      </c>
      <c r="P42" s="458">
        <v>0</v>
      </c>
      <c r="Q42" s="458">
        <v>0</v>
      </c>
      <c r="R42" s="458">
        <v>0</v>
      </c>
      <c r="S42" s="458">
        <v>1</v>
      </c>
      <c r="T42" s="458">
        <v>1</v>
      </c>
      <c r="U42" s="458">
        <v>1</v>
      </c>
      <c r="V42" s="458">
        <v>1</v>
      </c>
      <c r="W42" s="458">
        <v>0</v>
      </c>
      <c r="X42" s="458">
        <v>0</v>
      </c>
      <c r="Y42" s="22"/>
    </row>
    <row r="43" spans="1:25" s="26" customFormat="1" ht="13" x14ac:dyDescent="0.2">
      <c r="A43" s="560"/>
      <c r="B43" s="70" t="s">
        <v>45</v>
      </c>
      <c r="C43" s="19">
        <v>3</v>
      </c>
      <c r="D43" s="459">
        <v>0</v>
      </c>
      <c r="E43" s="459">
        <v>0</v>
      </c>
      <c r="F43" s="459">
        <v>0</v>
      </c>
      <c r="G43" s="459">
        <v>0</v>
      </c>
      <c r="H43" s="459">
        <v>0</v>
      </c>
      <c r="I43" s="459">
        <v>0</v>
      </c>
      <c r="J43" s="459">
        <v>0</v>
      </c>
      <c r="K43" s="459">
        <v>0</v>
      </c>
      <c r="L43" s="459">
        <v>0</v>
      </c>
      <c r="M43" s="459">
        <v>0</v>
      </c>
      <c r="N43" s="459">
        <v>0</v>
      </c>
      <c r="O43" s="459">
        <v>1</v>
      </c>
      <c r="P43" s="459">
        <v>0</v>
      </c>
      <c r="Q43" s="459">
        <v>0</v>
      </c>
      <c r="R43" s="459">
        <v>0</v>
      </c>
      <c r="S43" s="459">
        <v>0</v>
      </c>
      <c r="T43" s="459">
        <v>0</v>
      </c>
      <c r="U43" s="459">
        <v>1</v>
      </c>
      <c r="V43" s="459">
        <v>1</v>
      </c>
      <c r="W43" s="459">
        <v>0</v>
      </c>
      <c r="X43" s="459">
        <v>0</v>
      </c>
      <c r="Y43" s="19"/>
    </row>
    <row r="44" spans="1:25" s="26" customFormat="1" ht="13" x14ac:dyDescent="0.2">
      <c r="A44" s="561"/>
      <c r="B44" s="72" t="s">
        <v>46</v>
      </c>
      <c r="C44" s="20">
        <v>2</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1</v>
      </c>
      <c r="T44" s="460">
        <v>1</v>
      </c>
      <c r="U44" s="460">
        <v>0</v>
      </c>
      <c r="V44" s="460">
        <v>0</v>
      </c>
      <c r="W44" s="460">
        <v>0</v>
      </c>
      <c r="X44" s="460">
        <v>0</v>
      </c>
      <c r="Y44" s="20"/>
    </row>
    <row r="45" spans="1:25" s="26" customFormat="1" ht="13" x14ac:dyDescent="0.2">
      <c r="A45" s="559" t="s">
        <v>87</v>
      </c>
      <c r="B45" s="76" t="s">
        <v>2</v>
      </c>
      <c r="C45" s="22">
        <v>3</v>
      </c>
      <c r="D45" s="458">
        <v>0</v>
      </c>
      <c r="E45" s="458">
        <v>0</v>
      </c>
      <c r="F45" s="458">
        <v>0</v>
      </c>
      <c r="G45" s="458">
        <v>0</v>
      </c>
      <c r="H45" s="458">
        <v>0</v>
      </c>
      <c r="I45" s="458">
        <v>0</v>
      </c>
      <c r="J45" s="458">
        <v>0</v>
      </c>
      <c r="K45" s="458">
        <v>0</v>
      </c>
      <c r="L45" s="458">
        <v>0</v>
      </c>
      <c r="M45" s="458">
        <v>0</v>
      </c>
      <c r="N45" s="458">
        <v>0</v>
      </c>
      <c r="O45" s="458">
        <v>0</v>
      </c>
      <c r="P45" s="458">
        <v>2</v>
      </c>
      <c r="Q45" s="458">
        <v>0</v>
      </c>
      <c r="R45" s="458">
        <v>0</v>
      </c>
      <c r="S45" s="458">
        <v>0</v>
      </c>
      <c r="T45" s="458">
        <v>0</v>
      </c>
      <c r="U45" s="458">
        <v>1</v>
      </c>
      <c r="V45" s="458">
        <v>0</v>
      </c>
      <c r="W45" s="458">
        <v>0</v>
      </c>
      <c r="X45" s="458">
        <v>0</v>
      </c>
      <c r="Y45" s="22"/>
    </row>
    <row r="46" spans="1:25" s="26" customFormat="1" ht="13" x14ac:dyDescent="0.2">
      <c r="A46" s="560"/>
      <c r="B46" s="70" t="s">
        <v>45</v>
      </c>
      <c r="C46" s="19">
        <v>2</v>
      </c>
      <c r="D46" s="459">
        <v>0</v>
      </c>
      <c r="E46" s="459">
        <v>0</v>
      </c>
      <c r="F46" s="459">
        <v>0</v>
      </c>
      <c r="G46" s="459">
        <v>0</v>
      </c>
      <c r="H46" s="459">
        <v>0</v>
      </c>
      <c r="I46" s="459">
        <v>0</v>
      </c>
      <c r="J46" s="459">
        <v>0</v>
      </c>
      <c r="K46" s="459">
        <v>0</v>
      </c>
      <c r="L46" s="459">
        <v>0</v>
      </c>
      <c r="M46" s="459">
        <v>0</v>
      </c>
      <c r="N46" s="459">
        <v>0</v>
      </c>
      <c r="O46" s="459">
        <v>0</v>
      </c>
      <c r="P46" s="459">
        <v>2</v>
      </c>
      <c r="Q46" s="459">
        <v>0</v>
      </c>
      <c r="R46" s="459">
        <v>0</v>
      </c>
      <c r="S46" s="459">
        <v>0</v>
      </c>
      <c r="T46" s="459">
        <v>0</v>
      </c>
      <c r="U46" s="459">
        <v>0</v>
      </c>
      <c r="V46" s="459">
        <v>0</v>
      </c>
      <c r="W46" s="459">
        <v>0</v>
      </c>
      <c r="X46" s="459">
        <v>0</v>
      </c>
      <c r="Y46" s="19"/>
    </row>
    <row r="47" spans="1:25" s="26" customFormat="1" ht="13" x14ac:dyDescent="0.2">
      <c r="A47" s="561"/>
      <c r="B47" s="72" t="s">
        <v>46</v>
      </c>
      <c r="C47" s="20">
        <v>1</v>
      </c>
      <c r="D47" s="460">
        <v>0</v>
      </c>
      <c r="E47" s="460">
        <v>0</v>
      </c>
      <c r="F47" s="460">
        <v>0</v>
      </c>
      <c r="G47" s="460">
        <v>0</v>
      </c>
      <c r="H47" s="460">
        <v>0</v>
      </c>
      <c r="I47" s="460">
        <v>0</v>
      </c>
      <c r="J47" s="460">
        <v>0</v>
      </c>
      <c r="K47" s="460">
        <v>0</v>
      </c>
      <c r="L47" s="460">
        <v>0</v>
      </c>
      <c r="M47" s="460">
        <v>0</v>
      </c>
      <c r="N47" s="460">
        <v>0</v>
      </c>
      <c r="O47" s="460">
        <v>0</v>
      </c>
      <c r="P47" s="460">
        <v>0</v>
      </c>
      <c r="Q47" s="460">
        <v>0</v>
      </c>
      <c r="R47" s="460">
        <v>0</v>
      </c>
      <c r="S47" s="460">
        <v>0</v>
      </c>
      <c r="T47" s="460">
        <v>0</v>
      </c>
      <c r="U47" s="460">
        <v>1</v>
      </c>
      <c r="V47" s="460">
        <v>0</v>
      </c>
      <c r="W47" s="460">
        <v>0</v>
      </c>
      <c r="X47" s="460">
        <v>0</v>
      </c>
      <c r="Y47" s="20"/>
    </row>
    <row r="48" spans="1:25" s="26" customFormat="1" ht="13" x14ac:dyDescent="0.2">
      <c r="A48" s="559" t="s">
        <v>88</v>
      </c>
      <c r="B48" s="76" t="s">
        <v>2</v>
      </c>
      <c r="C48" s="22">
        <v>7</v>
      </c>
      <c r="D48" s="458">
        <v>0</v>
      </c>
      <c r="E48" s="458">
        <v>0</v>
      </c>
      <c r="F48" s="458">
        <v>0</v>
      </c>
      <c r="G48" s="458">
        <v>0</v>
      </c>
      <c r="H48" s="458">
        <v>0</v>
      </c>
      <c r="I48" s="458">
        <v>0</v>
      </c>
      <c r="J48" s="458">
        <v>0</v>
      </c>
      <c r="K48" s="458">
        <v>0</v>
      </c>
      <c r="L48" s="458">
        <v>0</v>
      </c>
      <c r="M48" s="458">
        <v>0</v>
      </c>
      <c r="N48" s="458">
        <v>1</v>
      </c>
      <c r="O48" s="458">
        <v>0</v>
      </c>
      <c r="P48" s="458">
        <v>0</v>
      </c>
      <c r="Q48" s="458">
        <v>0</v>
      </c>
      <c r="R48" s="458">
        <v>1</v>
      </c>
      <c r="S48" s="458">
        <v>1</v>
      </c>
      <c r="T48" s="458">
        <v>2</v>
      </c>
      <c r="U48" s="458">
        <v>2</v>
      </c>
      <c r="V48" s="458">
        <v>0</v>
      </c>
      <c r="W48" s="458">
        <v>0</v>
      </c>
      <c r="X48" s="458">
        <v>0</v>
      </c>
      <c r="Y48" s="22"/>
    </row>
    <row r="49" spans="1:25" s="26" customFormat="1" ht="13" x14ac:dyDescent="0.2">
      <c r="A49" s="560"/>
      <c r="B49" s="70" t="s">
        <v>45</v>
      </c>
      <c r="C49" s="19">
        <v>3</v>
      </c>
      <c r="D49" s="459">
        <v>0</v>
      </c>
      <c r="E49" s="459">
        <v>0</v>
      </c>
      <c r="F49" s="459">
        <v>0</v>
      </c>
      <c r="G49" s="459">
        <v>0</v>
      </c>
      <c r="H49" s="459">
        <v>0</v>
      </c>
      <c r="I49" s="459">
        <v>0</v>
      </c>
      <c r="J49" s="459">
        <v>0</v>
      </c>
      <c r="K49" s="459">
        <v>0</v>
      </c>
      <c r="L49" s="459">
        <v>0</v>
      </c>
      <c r="M49" s="459">
        <v>0</v>
      </c>
      <c r="N49" s="459">
        <v>1</v>
      </c>
      <c r="O49" s="459">
        <v>0</v>
      </c>
      <c r="P49" s="459">
        <v>0</v>
      </c>
      <c r="Q49" s="459">
        <v>0</v>
      </c>
      <c r="R49" s="459">
        <v>1</v>
      </c>
      <c r="S49" s="459">
        <v>0</v>
      </c>
      <c r="T49" s="459">
        <v>0</v>
      </c>
      <c r="U49" s="459">
        <v>1</v>
      </c>
      <c r="V49" s="459">
        <v>0</v>
      </c>
      <c r="W49" s="459">
        <v>0</v>
      </c>
      <c r="X49" s="459">
        <v>0</v>
      </c>
      <c r="Y49" s="19"/>
    </row>
    <row r="50" spans="1:25" s="26" customFormat="1" ht="13" x14ac:dyDescent="0.2">
      <c r="A50" s="561"/>
      <c r="B50" s="72" t="s">
        <v>46</v>
      </c>
      <c r="C50" s="20">
        <v>4</v>
      </c>
      <c r="D50" s="460">
        <v>0</v>
      </c>
      <c r="E50" s="460">
        <v>0</v>
      </c>
      <c r="F50" s="460">
        <v>0</v>
      </c>
      <c r="G50" s="460">
        <v>0</v>
      </c>
      <c r="H50" s="460">
        <v>0</v>
      </c>
      <c r="I50" s="460">
        <v>0</v>
      </c>
      <c r="J50" s="460">
        <v>0</v>
      </c>
      <c r="K50" s="460">
        <v>0</v>
      </c>
      <c r="L50" s="460">
        <v>0</v>
      </c>
      <c r="M50" s="460">
        <v>0</v>
      </c>
      <c r="N50" s="460">
        <v>0</v>
      </c>
      <c r="O50" s="460">
        <v>0</v>
      </c>
      <c r="P50" s="460">
        <v>0</v>
      </c>
      <c r="Q50" s="460">
        <v>0</v>
      </c>
      <c r="R50" s="460">
        <v>0</v>
      </c>
      <c r="S50" s="460">
        <v>1</v>
      </c>
      <c r="T50" s="460">
        <v>2</v>
      </c>
      <c r="U50" s="460">
        <v>1</v>
      </c>
      <c r="V50" s="460">
        <v>0</v>
      </c>
      <c r="W50" s="460">
        <v>0</v>
      </c>
      <c r="X50" s="460">
        <v>0</v>
      </c>
      <c r="Y50" s="20"/>
    </row>
    <row r="51" spans="1:25" s="26" customFormat="1" ht="13" x14ac:dyDescent="0.2">
      <c r="A51" s="559" t="s">
        <v>89</v>
      </c>
      <c r="B51" s="76" t="s">
        <v>2</v>
      </c>
      <c r="C51" s="22">
        <v>1</v>
      </c>
      <c r="D51" s="458">
        <v>0</v>
      </c>
      <c r="E51" s="458">
        <v>0</v>
      </c>
      <c r="F51" s="458">
        <v>0</v>
      </c>
      <c r="G51" s="458">
        <v>0</v>
      </c>
      <c r="H51" s="458">
        <v>0</v>
      </c>
      <c r="I51" s="458">
        <v>0</v>
      </c>
      <c r="J51" s="458">
        <v>0</v>
      </c>
      <c r="K51" s="458">
        <v>0</v>
      </c>
      <c r="L51" s="458">
        <v>0</v>
      </c>
      <c r="M51" s="458">
        <v>0</v>
      </c>
      <c r="N51" s="458">
        <v>0</v>
      </c>
      <c r="O51" s="458">
        <v>0</v>
      </c>
      <c r="P51" s="458">
        <v>0</v>
      </c>
      <c r="Q51" s="458">
        <v>0</v>
      </c>
      <c r="R51" s="458">
        <v>0</v>
      </c>
      <c r="S51" s="458">
        <v>0</v>
      </c>
      <c r="T51" s="458">
        <v>0</v>
      </c>
      <c r="U51" s="458">
        <v>0</v>
      </c>
      <c r="V51" s="458">
        <v>1</v>
      </c>
      <c r="W51" s="458">
        <v>0</v>
      </c>
      <c r="X51" s="458">
        <v>0</v>
      </c>
      <c r="Y51" s="22"/>
    </row>
    <row r="52" spans="1:25" s="26" customFormat="1" ht="13" x14ac:dyDescent="0.2">
      <c r="A52" s="560"/>
      <c r="B52" s="70" t="s">
        <v>45</v>
      </c>
      <c r="C52" s="19" t="s">
        <v>9</v>
      </c>
      <c r="D52" s="459">
        <v>0</v>
      </c>
      <c r="E52" s="459">
        <v>0</v>
      </c>
      <c r="F52" s="459">
        <v>0</v>
      </c>
      <c r="G52" s="459">
        <v>0</v>
      </c>
      <c r="H52" s="459">
        <v>0</v>
      </c>
      <c r="I52" s="459">
        <v>0</v>
      </c>
      <c r="J52" s="459">
        <v>0</v>
      </c>
      <c r="K52" s="459">
        <v>0</v>
      </c>
      <c r="L52" s="459">
        <v>0</v>
      </c>
      <c r="M52" s="459">
        <v>0</v>
      </c>
      <c r="N52" s="459">
        <v>0</v>
      </c>
      <c r="O52" s="459">
        <v>0</v>
      </c>
      <c r="P52" s="459">
        <v>0</v>
      </c>
      <c r="Q52" s="459">
        <v>0</v>
      </c>
      <c r="R52" s="459">
        <v>0</v>
      </c>
      <c r="S52" s="459">
        <v>0</v>
      </c>
      <c r="T52" s="459">
        <v>0</v>
      </c>
      <c r="U52" s="459">
        <v>0</v>
      </c>
      <c r="V52" s="459">
        <v>0</v>
      </c>
      <c r="W52" s="459">
        <v>0</v>
      </c>
      <c r="X52" s="459">
        <v>0</v>
      </c>
      <c r="Y52" s="19"/>
    </row>
    <row r="53" spans="1:25" s="26" customFormat="1" ht="13" x14ac:dyDescent="0.2">
      <c r="A53" s="561"/>
      <c r="B53" s="72" t="s">
        <v>46</v>
      </c>
      <c r="C53" s="20">
        <v>1</v>
      </c>
      <c r="D53" s="460">
        <v>0</v>
      </c>
      <c r="E53" s="460">
        <v>0</v>
      </c>
      <c r="F53" s="460">
        <v>0</v>
      </c>
      <c r="G53" s="460">
        <v>0</v>
      </c>
      <c r="H53" s="460">
        <v>0</v>
      </c>
      <c r="I53" s="460">
        <v>0</v>
      </c>
      <c r="J53" s="460">
        <v>0</v>
      </c>
      <c r="K53" s="460">
        <v>0</v>
      </c>
      <c r="L53" s="460">
        <v>0</v>
      </c>
      <c r="M53" s="460">
        <v>0</v>
      </c>
      <c r="N53" s="460">
        <v>0</v>
      </c>
      <c r="O53" s="460">
        <v>0</v>
      </c>
      <c r="P53" s="460">
        <v>0</v>
      </c>
      <c r="Q53" s="460">
        <v>0</v>
      </c>
      <c r="R53" s="460">
        <v>0</v>
      </c>
      <c r="S53" s="460">
        <v>0</v>
      </c>
      <c r="T53" s="460">
        <v>0</v>
      </c>
      <c r="U53" s="460">
        <v>0</v>
      </c>
      <c r="V53" s="460">
        <v>1</v>
      </c>
      <c r="W53" s="460">
        <v>0</v>
      </c>
      <c r="X53" s="460">
        <v>0</v>
      </c>
      <c r="Y53" s="20"/>
    </row>
    <row r="54" spans="1:25" s="26" customFormat="1" ht="13" x14ac:dyDescent="0.2">
      <c r="A54" s="559" t="s">
        <v>90</v>
      </c>
      <c r="B54" s="76" t="s">
        <v>2</v>
      </c>
      <c r="C54" s="22">
        <v>4</v>
      </c>
      <c r="D54" s="458">
        <v>0</v>
      </c>
      <c r="E54" s="458">
        <v>0</v>
      </c>
      <c r="F54" s="458">
        <v>0</v>
      </c>
      <c r="G54" s="458">
        <v>0</v>
      </c>
      <c r="H54" s="458">
        <v>0</v>
      </c>
      <c r="I54" s="458">
        <v>0</v>
      </c>
      <c r="J54" s="458">
        <v>0</v>
      </c>
      <c r="K54" s="458">
        <v>1</v>
      </c>
      <c r="L54" s="458">
        <v>0</v>
      </c>
      <c r="M54" s="458">
        <v>0</v>
      </c>
      <c r="N54" s="458">
        <v>0</v>
      </c>
      <c r="O54" s="458">
        <v>0</v>
      </c>
      <c r="P54" s="458">
        <v>0</v>
      </c>
      <c r="Q54" s="458">
        <v>0</v>
      </c>
      <c r="R54" s="458">
        <v>0</v>
      </c>
      <c r="S54" s="458">
        <v>1</v>
      </c>
      <c r="T54" s="458">
        <v>0</v>
      </c>
      <c r="U54" s="458">
        <v>1</v>
      </c>
      <c r="V54" s="458">
        <v>1</v>
      </c>
      <c r="W54" s="458">
        <v>0</v>
      </c>
      <c r="X54" s="458">
        <v>0</v>
      </c>
      <c r="Y54" s="22"/>
    </row>
    <row r="55" spans="1:25" s="26" customFormat="1" ht="13" x14ac:dyDescent="0.2">
      <c r="A55" s="560"/>
      <c r="B55" s="70" t="s">
        <v>45</v>
      </c>
      <c r="C55" s="19">
        <v>2</v>
      </c>
      <c r="D55" s="459">
        <v>0</v>
      </c>
      <c r="E55" s="459">
        <v>0</v>
      </c>
      <c r="F55" s="459">
        <v>0</v>
      </c>
      <c r="G55" s="459">
        <v>0</v>
      </c>
      <c r="H55" s="459">
        <v>0</v>
      </c>
      <c r="I55" s="459">
        <v>0</v>
      </c>
      <c r="J55" s="459">
        <v>0</v>
      </c>
      <c r="K55" s="459">
        <v>1</v>
      </c>
      <c r="L55" s="459">
        <v>0</v>
      </c>
      <c r="M55" s="459">
        <v>0</v>
      </c>
      <c r="N55" s="459">
        <v>0</v>
      </c>
      <c r="O55" s="459">
        <v>0</v>
      </c>
      <c r="P55" s="459">
        <v>0</v>
      </c>
      <c r="Q55" s="459">
        <v>0</v>
      </c>
      <c r="R55" s="459">
        <v>0</v>
      </c>
      <c r="S55" s="459">
        <v>0</v>
      </c>
      <c r="T55" s="459">
        <v>0</v>
      </c>
      <c r="U55" s="459">
        <v>0</v>
      </c>
      <c r="V55" s="459">
        <v>1</v>
      </c>
      <c r="W55" s="459">
        <v>0</v>
      </c>
      <c r="X55" s="459">
        <v>0</v>
      </c>
      <c r="Y55" s="19"/>
    </row>
    <row r="56" spans="1:25" s="26" customFormat="1" ht="13" x14ac:dyDescent="0.2">
      <c r="A56" s="561"/>
      <c r="B56" s="72" t="s">
        <v>46</v>
      </c>
      <c r="C56" s="20">
        <v>2</v>
      </c>
      <c r="D56" s="460">
        <v>0</v>
      </c>
      <c r="E56" s="460">
        <v>0</v>
      </c>
      <c r="F56" s="460">
        <v>0</v>
      </c>
      <c r="G56" s="460">
        <v>0</v>
      </c>
      <c r="H56" s="460">
        <v>0</v>
      </c>
      <c r="I56" s="460">
        <v>0</v>
      </c>
      <c r="J56" s="460">
        <v>0</v>
      </c>
      <c r="K56" s="460">
        <v>0</v>
      </c>
      <c r="L56" s="460">
        <v>0</v>
      </c>
      <c r="M56" s="460">
        <v>0</v>
      </c>
      <c r="N56" s="460">
        <v>0</v>
      </c>
      <c r="O56" s="460">
        <v>0</v>
      </c>
      <c r="P56" s="460">
        <v>0</v>
      </c>
      <c r="Q56" s="460">
        <v>0</v>
      </c>
      <c r="R56" s="460">
        <v>0</v>
      </c>
      <c r="S56" s="460">
        <v>1</v>
      </c>
      <c r="T56" s="460">
        <v>0</v>
      </c>
      <c r="U56" s="460">
        <v>1</v>
      </c>
      <c r="V56" s="460">
        <v>0</v>
      </c>
      <c r="W56" s="460">
        <v>0</v>
      </c>
      <c r="X56" s="460">
        <v>0</v>
      </c>
      <c r="Y56" s="20"/>
    </row>
    <row r="57" spans="1:25" s="26" customFormat="1" ht="13" x14ac:dyDescent="0.2">
      <c r="A57" s="559" t="s">
        <v>91</v>
      </c>
      <c r="B57" s="76" t="s">
        <v>2</v>
      </c>
      <c r="C57" s="22">
        <v>6</v>
      </c>
      <c r="D57" s="458">
        <v>0</v>
      </c>
      <c r="E57" s="458">
        <v>0</v>
      </c>
      <c r="F57" s="458">
        <v>0</v>
      </c>
      <c r="G57" s="458">
        <v>0</v>
      </c>
      <c r="H57" s="458">
        <v>0</v>
      </c>
      <c r="I57" s="458">
        <v>0</v>
      </c>
      <c r="J57" s="458">
        <v>0</v>
      </c>
      <c r="K57" s="458">
        <v>0</v>
      </c>
      <c r="L57" s="458">
        <v>0</v>
      </c>
      <c r="M57" s="458">
        <v>1</v>
      </c>
      <c r="N57" s="458">
        <v>0</v>
      </c>
      <c r="O57" s="458">
        <v>0</v>
      </c>
      <c r="P57" s="458">
        <v>1</v>
      </c>
      <c r="Q57" s="458">
        <v>1</v>
      </c>
      <c r="R57" s="458">
        <v>0</v>
      </c>
      <c r="S57" s="458">
        <v>1</v>
      </c>
      <c r="T57" s="458">
        <v>2</v>
      </c>
      <c r="U57" s="458">
        <v>0</v>
      </c>
      <c r="V57" s="458">
        <v>0</v>
      </c>
      <c r="W57" s="458">
        <v>0</v>
      </c>
      <c r="X57" s="458">
        <v>0</v>
      </c>
      <c r="Y57" s="22"/>
    </row>
    <row r="58" spans="1:25" s="26" customFormat="1" ht="13" x14ac:dyDescent="0.2">
      <c r="A58" s="560"/>
      <c r="B58" s="70" t="s">
        <v>45</v>
      </c>
      <c r="C58" s="19">
        <v>5</v>
      </c>
      <c r="D58" s="459">
        <v>0</v>
      </c>
      <c r="E58" s="459">
        <v>0</v>
      </c>
      <c r="F58" s="459">
        <v>0</v>
      </c>
      <c r="G58" s="459">
        <v>0</v>
      </c>
      <c r="H58" s="459">
        <v>0</v>
      </c>
      <c r="I58" s="459">
        <v>0</v>
      </c>
      <c r="J58" s="459">
        <v>0</v>
      </c>
      <c r="K58" s="459">
        <v>0</v>
      </c>
      <c r="L58" s="459">
        <v>0</v>
      </c>
      <c r="M58" s="459">
        <v>1</v>
      </c>
      <c r="N58" s="459">
        <v>0</v>
      </c>
      <c r="O58" s="459">
        <v>0</v>
      </c>
      <c r="P58" s="459">
        <v>1</v>
      </c>
      <c r="Q58" s="459">
        <v>1</v>
      </c>
      <c r="R58" s="459">
        <v>0</v>
      </c>
      <c r="S58" s="459">
        <v>0</v>
      </c>
      <c r="T58" s="459">
        <v>2</v>
      </c>
      <c r="U58" s="459">
        <v>0</v>
      </c>
      <c r="V58" s="459">
        <v>0</v>
      </c>
      <c r="W58" s="459">
        <v>0</v>
      </c>
      <c r="X58" s="459">
        <v>0</v>
      </c>
      <c r="Y58" s="19"/>
    </row>
    <row r="59" spans="1:25" s="26" customFormat="1" ht="13" x14ac:dyDescent="0.2">
      <c r="A59" s="561"/>
      <c r="B59" s="72" t="s">
        <v>46</v>
      </c>
      <c r="C59" s="20">
        <v>1</v>
      </c>
      <c r="D59" s="460">
        <v>0</v>
      </c>
      <c r="E59" s="460">
        <v>0</v>
      </c>
      <c r="F59" s="460">
        <v>0</v>
      </c>
      <c r="G59" s="460">
        <v>0</v>
      </c>
      <c r="H59" s="460">
        <v>0</v>
      </c>
      <c r="I59" s="460">
        <v>0</v>
      </c>
      <c r="J59" s="460">
        <v>0</v>
      </c>
      <c r="K59" s="460">
        <v>0</v>
      </c>
      <c r="L59" s="460">
        <v>0</v>
      </c>
      <c r="M59" s="460">
        <v>0</v>
      </c>
      <c r="N59" s="460">
        <v>0</v>
      </c>
      <c r="O59" s="460">
        <v>0</v>
      </c>
      <c r="P59" s="460">
        <v>0</v>
      </c>
      <c r="Q59" s="460">
        <v>0</v>
      </c>
      <c r="R59" s="460">
        <v>0</v>
      </c>
      <c r="S59" s="460">
        <v>1</v>
      </c>
      <c r="T59" s="460">
        <v>0</v>
      </c>
      <c r="U59" s="460">
        <v>0</v>
      </c>
      <c r="V59" s="460">
        <v>0</v>
      </c>
      <c r="W59" s="460">
        <v>0</v>
      </c>
      <c r="X59" s="460">
        <v>0</v>
      </c>
      <c r="Y59" s="20"/>
    </row>
    <row r="60" spans="1:25" s="26" customFormat="1" ht="13" x14ac:dyDescent="0.2">
      <c r="A60" s="559" t="s">
        <v>92</v>
      </c>
      <c r="B60" s="76" t="s">
        <v>2</v>
      </c>
      <c r="C60" s="22">
        <v>2</v>
      </c>
      <c r="D60" s="458">
        <v>0</v>
      </c>
      <c r="E60" s="458">
        <v>0</v>
      </c>
      <c r="F60" s="458">
        <v>0</v>
      </c>
      <c r="G60" s="458">
        <v>0</v>
      </c>
      <c r="H60" s="458">
        <v>0</v>
      </c>
      <c r="I60" s="458">
        <v>0</v>
      </c>
      <c r="J60" s="458">
        <v>0</v>
      </c>
      <c r="K60" s="458">
        <v>0</v>
      </c>
      <c r="L60" s="458">
        <v>0</v>
      </c>
      <c r="M60" s="458">
        <v>0</v>
      </c>
      <c r="N60" s="458">
        <v>0</v>
      </c>
      <c r="O60" s="458">
        <v>0</v>
      </c>
      <c r="P60" s="458">
        <v>0</v>
      </c>
      <c r="Q60" s="458">
        <v>0</v>
      </c>
      <c r="R60" s="458">
        <v>0</v>
      </c>
      <c r="S60" s="458">
        <v>0</v>
      </c>
      <c r="T60" s="458">
        <v>0</v>
      </c>
      <c r="U60" s="458">
        <v>0</v>
      </c>
      <c r="V60" s="458">
        <v>1</v>
      </c>
      <c r="W60" s="458">
        <v>1</v>
      </c>
      <c r="X60" s="458">
        <v>0</v>
      </c>
      <c r="Y60" s="22"/>
    </row>
    <row r="61" spans="1:25" s="26" customFormat="1" ht="13" x14ac:dyDescent="0.2">
      <c r="A61" s="560"/>
      <c r="B61" s="70" t="s">
        <v>45</v>
      </c>
      <c r="C61" s="19">
        <v>2</v>
      </c>
      <c r="D61" s="459">
        <v>0</v>
      </c>
      <c r="E61" s="459">
        <v>0</v>
      </c>
      <c r="F61" s="459">
        <v>0</v>
      </c>
      <c r="G61" s="459">
        <v>0</v>
      </c>
      <c r="H61" s="459">
        <v>0</v>
      </c>
      <c r="I61" s="459">
        <v>0</v>
      </c>
      <c r="J61" s="459">
        <v>0</v>
      </c>
      <c r="K61" s="459">
        <v>0</v>
      </c>
      <c r="L61" s="459">
        <v>0</v>
      </c>
      <c r="M61" s="459">
        <v>0</v>
      </c>
      <c r="N61" s="459">
        <v>0</v>
      </c>
      <c r="O61" s="459">
        <v>0</v>
      </c>
      <c r="P61" s="459">
        <v>0</v>
      </c>
      <c r="Q61" s="459">
        <v>0</v>
      </c>
      <c r="R61" s="459">
        <v>0</v>
      </c>
      <c r="S61" s="459">
        <v>0</v>
      </c>
      <c r="T61" s="459">
        <v>0</v>
      </c>
      <c r="U61" s="459">
        <v>0</v>
      </c>
      <c r="V61" s="459">
        <v>1</v>
      </c>
      <c r="W61" s="459">
        <v>1</v>
      </c>
      <c r="X61" s="459">
        <v>0</v>
      </c>
      <c r="Y61" s="19"/>
    </row>
    <row r="62" spans="1:25" s="26" customFormat="1" ht="13" x14ac:dyDescent="0.2">
      <c r="A62" s="561"/>
      <c r="B62" s="72" t="s">
        <v>46</v>
      </c>
      <c r="C62" s="20" t="s">
        <v>9</v>
      </c>
      <c r="D62" s="460">
        <v>0</v>
      </c>
      <c r="E62" s="460">
        <v>0</v>
      </c>
      <c r="F62" s="460">
        <v>0</v>
      </c>
      <c r="G62" s="460">
        <v>0</v>
      </c>
      <c r="H62" s="460">
        <v>0</v>
      </c>
      <c r="I62" s="460">
        <v>0</v>
      </c>
      <c r="J62" s="460">
        <v>0</v>
      </c>
      <c r="K62" s="460">
        <v>0</v>
      </c>
      <c r="L62" s="460">
        <v>0</v>
      </c>
      <c r="M62" s="460">
        <v>0</v>
      </c>
      <c r="N62" s="460">
        <v>0</v>
      </c>
      <c r="O62" s="460">
        <v>0</v>
      </c>
      <c r="P62" s="460">
        <v>0</v>
      </c>
      <c r="Q62" s="460">
        <v>0</v>
      </c>
      <c r="R62" s="460">
        <v>0</v>
      </c>
      <c r="S62" s="460">
        <v>0</v>
      </c>
      <c r="T62" s="460">
        <v>0</v>
      </c>
      <c r="U62" s="460">
        <v>0</v>
      </c>
      <c r="V62" s="460">
        <v>0</v>
      </c>
      <c r="W62" s="460">
        <v>0</v>
      </c>
      <c r="X62" s="460">
        <v>0</v>
      </c>
      <c r="Y62" s="20"/>
    </row>
    <row r="63" spans="1:25" s="26" customFormat="1" ht="13" x14ac:dyDescent="0.2">
      <c r="A63" s="559" t="s">
        <v>93</v>
      </c>
      <c r="B63" s="76" t="s">
        <v>2</v>
      </c>
      <c r="C63" s="22" t="s">
        <v>9</v>
      </c>
      <c r="D63" s="458">
        <v>0</v>
      </c>
      <c r="E63" s="458">
        <v>0</v>
      </c>
      <c r="F63" s="458">
        <v>0</v>
      </c>
      <c r="G63" s="458">
        <v>0</v>
      </c>
      <c r="H63" s="458">
        <v>0</v>
      </c>
      <c r="I63" s="458">
        <v>0</v>
      </c>
      <c r="J63" s="458">
        <v>0</v>
      </c>
      <c r="K63" s="458">
        <v>0</v>
      </c>
      <c r="L63" s="458">
        <v>0</v>
      </c>
      <c r="M63" s="458">
        <v>0</v>
      </c>
      <c r="N63" s="458">
        <v>0</v>
      </c>
      <c r="O63" s="458">
        <v>0</v>
      </c>
      <c r="P63" s="458">
        <v>0</v>
      </c>
      <c r="Q63" s="458">
        <v>0</v>
      </c>
      <c r="R63" s="458">
        <v>0</v>
      </c>
      <c r="S63" s="458">
        <v>0</v>
      </c>
      <c r="T63" s="458">
        <v>0</v>
      </c>
      <c r="U63" s="458">
        <v>0</v>
      </c>
      <c r="V63" s="458">
        <v>0</v>
      </c>
      <c r="W63" s="458">
        <v>0</v>
      </c>
      <c r="X63" s="458">
        <v>0</v>
      </c>
      <c r="Y63" s="22"/>
    </row>
    <row r="64" spans="1:25" s="26" customFormat="1" ht="13" x14ac:dyDescent="0.2">
      <c r="A64" s="560"/>
      <c r="B64" s="70" t="s">
        <v>45</v>
      </c>
      <c r="C64" s="19" t="s">
        <v>9</v>
      </c>
      <c r="D64" s="459">
        <v>0</v>
      </c>
      <c r="E64" s="459">
        <v>0</v>
      </c>
      <c r="F64" s="459">
        <v>0</v>
      </c>
      <c r="G64" s="459">
        <v>0</v>
      </c>
      <c r="H64" s="459">
        <v>0</v>
      </c>
      <c r="I64" s="459">
        <v>0</v>
      </c>
      <c r="J64" s="459">
        <v>0</v>
      </c>
      <c r="K64" s="459">
        <v>0</v>
      </c>
      <c r="L64" s="459">
        <v>0</v>
      </c>
      <c r="M64" s="459">
        <v>0</v>
      </c>
      <c r="N64" s="459">
        <v>0</v>
      </c>
      <c r="O64" s="459">
        <v>0</v>
      </c>
      <c r="P64" s="459">
        <v>0</v>
      </c>
      <c r="Q64" s="459">
        <v>0</v>
      </c>
      <c r="R64" s="459">
        <v>0</v>
      </c>
      <c r="S64" s="459">
        <v>0</v>
      </c>
      <c r="T64" s="459">
        <v>0</v>
      </c>
      <c r="U64" s="459">
        <v>0</v>
      </c>
      <c r="V64" s="459">
        <v>0</v>
      </c>
      <c r="W64" s="459">
        <v>0</v>
      </c>
      <c r="X64" s="459">
        <v>0</v>
      </c>
      <c r="Y64" s="19"/>
    </row>
    <row r="65" spans="1:25" s="26" customFormat="1" ht="13" x14ac:dyDescent="0.2">
      <c r="A65" s="561"/>
      <c r="B65" s="72" t="s">
        <v>46</v>
      </c>
      <c r="C65" s="20" t="s">
        <v>9</v>
      </c>
      <c r="D65" s="460">
        <v>0</v>
      </c>
      <c r="E65" s="460">
        <v>0</v>
      </c>
      <c r="F65" s="460">
        <v>0</v>
      </c>
      <c r="G65" s="460">
        <v>0</v>
      </c>
      <c r="H65" s="460">
        <v>0</v>
      </c>
      <c r="I65" s="460">
        <v>0</v>
      </c>
      <c r="J65" s="460">
        <v>0</v>
      </c>
      <c r="K65" s="460">
        <v>0</v>
      </c>
      <c r="L65" s="460">
        <v>0</v>
      </c>
      <c r="M65" s="460">
        <v>0</v>
      </c>
      <c r="N65" s="460">
        <v>0</v>
      </c>
      <c r="O65" s="460">
        <v>0</v>
      </c>
      <c r="P65" s="460">
        <v>0</v>
      </c>
      <c r="Q65" s="460">
        <v>0</v>
      </c>
      <c r="R65" s="460">
        <v>0</v>
      </c>
      <c r="S65" s="460">
        <v>0</v>
      </c>
      <c r="T65" s="460">
        <v>0</v>
      </c>
      <c r="U65" s="460">
        <v>0</v>
      </c>
      <c r="V65" s="460">
        <v>0</v>
      </c>
      <c r="W65" s="460">
        <v>0</v>
      </c>
      <c r="X65" s="460">
        <v>0</v>
      </c>
      <c r="Y65" s="20"/>
    </row>
    <row r="66" spans="1:25" s="26" customFormat="1" ht="13" x14ac:dyDescent="0.2">
      <c r="A66" s="559" t="s">
        <v>94</v>
      </c>
      <c r="B66" s="76" t="s">
        <v>2</v>
      </c>
      <c r="C66" s="22">
        <v>3</v>
      </c>
      <c r="D66" s="458">
        <v>0</v>
      </c>
      <c r="E66" s="458">
        <v>0</v>
      </c>
      <c r="F66" s="458">
        <v>0</v>
      </c>
      <c r="G66" s="458">
        <v>0</v>
      </c>
      <c r="H66" s="458">
        <v>0</v>
      </c>
      <c r="I66" s="458">
        <v>0</v>
      </c>
      <c r="J66" s="458">
        <v>0</v>
      </c>
      <c r="K66" s="458">
        <v>0</v>
      </c>
      <c r="L66" s="458">
        <v>0</v>
      </c>
      <c r="M66" s="458">
        <v>0</v>
      </c>
      <c r="N66" s="458">
        <v>0</v>
      </c>
      <c r="O66" s="458">
        <v>0</v>
      </c>
      <c r="P66" s="458">
        <v>0</v>
      </c>
      <c r="Q66" s="458">
        <v>0</v>
      </c>
      <c r="R66" s="458">
        <v>1</v>
      </c>
      <c r="S66" s="458">
        <v>0</v>
      </c>
      <c r="T66" s="458">
        <v>0</v>
      </c>
      <c r="U66" s="458">
        <v>2</v>
      </c>
      <c r="V66" s="458">
        <v>0</v>
      </c>
      <c r="W66" s="458">
        <v>0</v>
      </c>
      <c r="X66" s="458">
        <v>0</v>
      </c>
      <c r="Y66" s="22"/>
    </row>
    <row r="67" spans="1:25" s="26" customFormat="1" ht="13" x14ac:dyDescent="0.2">
      <c r="A67" s="560"/>
      <c r="B67" s="70" t="s">
        <v>45</v>
      </c>
      <c r="C67" s="19" t="s">
        <v>9</v>
      </c>
      <c r="D67" s="459">
        <v>0</v>
      </c>
      <c r="E67" s="459">
        <v>0</v>
      </c>
      <c r="F67" s="459">
        <v>0</v>
      </c>
      <c r="G67" s="459">
        <v>0</v>
      </c>
      <c r="H67" s="459">
        <v>0</v>
      </c>
      <c r="I67" s="459">
        <v>0</v>
      </c>
      <c r="J67" s="459">
        <v>0</v>
      </c>
      <c r="K67" s="459">
        <v>0</v>
      </c>
      <c r="L67" s="459">
        <v>0</v>
      </c>
      <c r="M67" s="459">
        <v>0</v>
      </c>
      <c r="N67" s="459">
        <v>0</v>
      </c>
      <c r="O67" s="459">
        <v>0</v>
      </c>
      <c r="P67" s="459">
        <v>0</v>
      </c>
      <c r="Q67" s="459">
        <v>0</v>
      </c>
      <c r="R67" s="459">
        <v>0</v>
      </c>
      <c r="S67" s="459">
        <v>0</v>
      </c>
      <c r="T67" s="459">
        <v>0</v>
      </c>
      <c r="U67" s="459">
        <v>0</v>
      </c>
      <c r="V67" s="459">
        <v>0</v>
      </c>
      <c r="W67" s="459">
        <v>0</v>
      </c>
      <c r="X67" s="459">
        <v>0</v>
      </c>
      <c r="Y67" s="19"/>
    </row>
    <row r="68" spans="1:25" s="26" customFormat="1" ht="13" x14ac:dyDescent="0.2">
      <c r="A68" s="561"/>
      <c r="B68" s="72" t="s">
        <v>46</v>
      </c>
      <c r="C68" s="20">
        <v>3</v>
      </c>
      <c r="D68" s="460">
        <v>0</v>
      </c>
      <c r="E68" s="460">
        <v>0</v>
      </c>
      <c r="F68" s="460">
        <v>0</v>
      </c>
      <c r="G68" s="460">
        <v>0</v>
      </c>
      <c r="H68" s="460">
        <v>0</v>
      </c>
      <c r="I68" s="460">
        <v>0</v>
      </c>
      <c r="J68" s="460">
        <v>0</v>
      </c>
      <c r="K68" s="460">
        <v>0</v>
      </c>
      <c r="L68" s="460">
        <v>0</v>
      </c>
      <c r="M68" s="460">
        <v>0</v>
      </c>
      <c r="N68" s="460">
        <v>0</v>
      </c>
      <c r="O68" s="460">
        <v>0</v>
      </c>
      <c r="P68" s="460">
        <v>0</v>
      </c>
      <c r="Q68" s="460">
        <v>0</v>
      </c>
      <c r="R68" s="460">
        <v>1</v>
      </c>
      <c r="S68" s="460">
        <v>0</v>
      </c>
      <c r="T68" s="460">
        <v>0</v>
      </c>
      <c r="U68" s="460">
        <v>2</v>
      </c>
      <c r="V68" s="460">
        <v>0</v>
      </c>
      <c r="W68" s="460">
        <v>0</v>
      </c>
      <c r="X68" s="460">
        <v>0</v>
      </c>
      <c r="Y68" s="20"/>
    </row>
    <row r="69" spans="1:25" s="81" customFormat="1" ht="13" x14ac:dyDescent="0.2">
      <c r="A69" s="78" t="s">
        <v>95</v>
      </c>
      <c r="B69" s="79"/>
      <c r="C69" s="37"/>
      <c r="D69" s="80"/>
      <c r="E69" s="37"/>
      <c r="F69" s="80"/>
      <c r="G69" s="37"/>
      <c r="H69" s="80"/>
      <c r="I69" s="37"/>
      <c r="J69" s="80"/>
      <c r="K69" s="37"/>
      <c r="L69" s="80"/>
      <c r="M69" s="37"/>
      <c r="N69" s="80"/>
      <c r="O69" s="37"/>
      <c r="P69" s="80"/>
      <c r="Q69" s="37"/>
      <c r="R69" s="80"/>
      <c r="S69" s="37"/>
      <c r="T69" s="80"/>
      <c r="U69" s="37"/>
      <c r="V69" s="80"/>
      <c r="W69" s="37"/>
      <c r="X69" s="80"/>
      <c r="Y69" s="37"/>
    </row>
    <row r="70" spans="1:25" ht="10.5" customHeight="1" x14ac:dyDescent="0.2">
      <c r="A70" s="104"/>
      <c r="B70" s="105"/>
      <c r="C70" s="106"/>
      <c r="D70" s="106"/>
      <c r="E70" s="106"/>
      <c r="F70" s="106"/>
      <c r="G70" s="106"/>
      <c r="H70" s="106"/>
      <c r="I70" s="106"/>
      <c r="J70" s="106"/>
      <c r="K70" s="106"/>
      <c r="L70" s="106"/>
      <c r="M70" s="106"/>
      <c r="N70" s="106"/>
      <c r="O70" s="106"/>
      <c r="P70" s="106"/>
      <c r="Q70" s="106"/>
      <c r="R70" s="106"/>
      <c r="S70" s="106"/>
      <c r="T70" s="106"/>
      <c r="U70" s="106"/>
      <c r="V70" s="106"/>
      <c r="W70" s="106"/>
      <c r="X70" s="106"/>
      <c r="Y70" s="106"/>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7"/>
  <pageMargins left="0.39370078740157483" right="0.39370078740157483" top="0.59055118110236227" bottom="0.3937007874015748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70"/>
  <sheetViews>
    <sheetView showGridLines="0" view="pageBreakPreview" zoomScaleNormal="90" zoomScaleSheetLayoutView="100" workbookViewId="0">
      <pane xSplit="2" ySplit="2" topLeftCell="C58" activePane="bottomRight" state="frozen"/>
      <selection pane="topRight"/>
      <selection pane="bottomLeft"/>
      <selection pane="bottomRight" activeCell="L12" sqref="L12:L70"/>
    </sheetView>
  </sheetViews>
  <sheetFormatPr defaultColWidth="8.26953125" defaultRowHeight="13" x14ac:dyDescent="0.2"/>
  <cols>
    <col min="1" max="1" width="10.6328125" style="25" customWidth="1"/>
    <col min="2" max="2" width="4.7265625" style="18" customWidth="1"/>
    <col min="3" max="3" width="11.6328125" style="18" customWidth="1"/>
    <col min="4" max="10" width="10.90625" style="18" customWidth="1"/>
    <col min="11" max="11" width="10.90625" style="26" customWidth="1"/>
    <col min="12" max="16384" width="8.26953125" style="18"/>
  </cols>
  <sheetData>
    <row r="1" spans="1:11" x14ac:dyDescent="0.2">
      <c r="A1" s="78" t="s">
        <v>65</v>
      </c>
      <c r="B1" s="32"/>
      <c r="C1" s="32"/>
      <c r="D1" s="32"/>
      <c r="E1" s="97"/>
      <c r="F1" s="97"/>
      <c r="G1" s="97"/>
      <c r="H1" s="97"/>
      <c r="I1" s="97"/>
      <c r="J1" s="97"/>
      <c r="K1" s="30" t="s">
        <v>330</v>
      </c>
    </row>
    <row r="2" spans="1:11" ht="54" customHeight="1" x14ac:dyDescent="0.2">
      <c r="A2" s="143"/>
      <c r="B2" s="497" t="s">
        <v>66</v>
      </c>
      <c r="C2" s="498"/>
      <c r="D2" s="168" t="s">
        <v>67</v>
      </c>
      <c r="E2" s="168" t="s">
        <v>68</v>
      </c>
      <c r="F2" s="172" t="s">
        <v>69</v>
      </c>
      <c r="G2" s="173" t="s">
        <v>70</v>
      </c>
      <c r="H2" s="173" t="s">
        <v>71</v>
      </c>
      <c r="I2" s="174" t="s">
        <v>72</v>
      </c>
      <c r="J2" s="175" t="s">
        <v>73</v>
      </c>
      <c r="K2" s="168" t="s">
        <v>74</v>
      </c>
    </row>
    <row r="3" spans="1:11" ht="16" customHeight="1" x14ac:dyDescent="0.2">
      <c r="A3" s="499" t="s">
        <v>290</v>
      </c>
      <c r="B3" s="337" t="s">
        <v>2</v>
      </c>
      <c r="C3" s="338">
        <v>865239</v>
      </c>
      <c r="D3" s="338">
        <v>2646</v>
      </c>
      <c r="E3" s="338">
        <v>3821</v>
      </c>
      <c r="F3" s="338">
        <v>10368</v>
      </c>
      <c r="G3" s="338">
        <v>64627</v>
      </c>
      <c r="H3" s="338">
        <v>776884</v>
      </c>
      <c r="I3" s="338">
        <v>6770</v>
      </c>
      <c r="J3" s="338">
        <v>123</v>
      </c>
      <c r="K3" s="339">
        <f>+K4+K5</f>
        <v>81462</v>
      </c>
    </row>
    <row r="4" spans="1:11" ht="16" customHeight="1" x14ac:dyDescent="0.2">
      <c r="A4" s="500"/>
      <c r="B4" s="340" t="s">
        <v>45</v>
      </c>
      <c r="C4" s="338">
        <v>443430</v>
      </c>
      <c r="D4" s="338">
        <v>1287</v>
      </c>
      <c r="E4" s="338">
        <v>1963</v>
      </c>
      <c r="F4" s="338">
        <v>5112</v>
      </c>
      <c r="G4" s="338">
        <v>28466</v>
      </c>
      <c r="H4" s="338">
        <v>402077</v>
      </c>
      <c r="I4" s="338">
        <v>4455</v>
      </c>
      <c r="J4" s="338">
        <v>70</v>
      </c>
      <c r="K4" s="341">
        <f>SUM(D4:G4)</f>
        <v>36828</v>
      </c>
    </row>
    <row r="5" spans="1:11" ht="16" customHeight="1" x14ac:dyDescent="0.2">
      <c r="A5" s="501"/>
      <c r="B5" s="342" t="s">
        <v>46</v>
      </c>
      <c r="C5" s="338">
        <v>421809</v>
      </c>
      <c r="D5" s="338">
        <v>1359</v>
      </c>
      <c r="E5" s="338">
        <v>1858</v>
      </c>
      <c r="F5" s="338">
        <v>5256</v>
      </c>
      <c r="G5" s="338">
        <v>36161</v>
      </c>
      <c r="H5" s="338">
        <v>374807</v>
      </c>
      <c r="I5" s="338">
        <v>2315</v>
      </c>
      <c r="J5" s="338">
        <v>53</v>
      </c>
      <c r="K5" s="341">
        <f>SUM(D5:G5)</f>
        <v>44634</v>
      </c>
    </row>
    <row r="6" spans="1:11" ht="16" customHeight="1" x14ac:dyDescent="0.2">
      <c r="A6" s="502" t="s">
        <v>291</v>
      </c>
      <c r="B6" s="445" t="s">
        <v>2</v>
      </c>
      <c r="C6" s="391">
        <v>31020</v>
      </c>
      <c r="D6" s="391">
        <v>82</v>
      </c>
      <c r="E6" s="426">
        <v>134</v>
      </c>
      <c r="F6" s="426">
        <v>369</v>
      </c>
      <c r="G6" s="426">
        <v>2235</v>
      </c>
      <c r="H6" s="391">
        <v>27913</v>
      </c>
      <c r="I6" s="391">
        <v>256</v>
      </c>
      <c r="J6" s="391">
        <v>12</v>
      </c>
      <c r="K6" s="391">
        <v>2987</v>
      </c>
    </row>
    <row r="7" spans="1:11" ht="16" customHeight="1" x14ac:dyDescent="0.2">
      <c r="A7" s="503"/>
      <c r="B7" s="446" t="s">
        <v>45</v>
      </c>
      <c r="C7" s="393">
        <v>15988</v>
      </c>
      <c r="D7" s="393">
        <v>39</v>
      </c>
      <c r="E7" s="393">
        <v>72</v>
      </c>
      <c r="F7" s="393">
        <v>198</v>
      </c>
      <c r="G7" s="393">
        <v>1011</v>
      </c>
      <c r="H7" s="393">
        <v>14486</v>
      </c>
      <c r="I7" s="393">
        <v>173</v>
      </c>
      <c r="J7" s="393">
        <v>9</v>
      </c>
      <c r="K7" s="393">
        <v>1350</v>
      </c>
    </row>
    <row r="8" spans="1:11" ht="16" customHeight="1" x14ac:dyDescent="0.2">
      <c r="A8" s="504"/>
      <c r="B8" s="447" t="s">
        <v>46</v>
      </c>
      <c r="C8" s="395">
        <v>15032</v>
      </c>
      <c r="D8" s="395">
        <v>43</v>
      </c>
      <c r="E8" s="395">
        <v>62</v>
      </c>
      <c r="F8" s="395">
        <v>171</v>
      </c>
      <c r="G8" s="395">
        <v>1224</v>
      </c>
      <c r="H8" s="395">
        <v>13427</v>
      </c>
      <c r="I8" s="395">
        <v>83</v>
      </c>
      <c r="J8" s="395">
        <v>3</v>
      </c>
      <c r="K8" s="395">
        <v>1637</v>
      </c>
    </row>
    <row r="9" spans="1:11" ht="16" customHeight="1" x14ac:dyDescent="0.2">
      <c r="A9" s="505" t="s">
        <v>292</v>
      </c>
      <c r="B9" s="27" t="s">
        <v>2</v>
      </c>
      <c r="C9" s="28">
        <f>IF(SUM(C12,C15,C18,C21,C24,C27,C30,C33,C36,C39,C42,C45,C48,C51,C54,C57,C60,C63,C66)=0,"-",SUM(C12,C15,C18,C21,C24,C27,C30,C33,C36,C39,C42,C45,C48,C51,C54,C57,C60,C63,C66))</f>
        <v>2121</v>
      </c>
      <c r="D9" s="28">
        <f t="shared" ref="D9:K9" si="0">IF(SUM(D12,D15,D18,D21,D24,D27,D30,D33,D36,D39,D42,D45,D48,D51,D54,D57,D60,D63,D66)=0,"-",SUM(D12,D15,D18,D21,D24,D27,D30,D33,D36,D39,D42,D45,D48,D51,D54,D57,D60,D63,D66))</f>
        <v>8</v>
      </c>
      <c r="E9" s="28">
        <f t="shared" si="0"/>
        <v>13</v>
      </c>
      <c r="F9" s="28">
        <f t="shared" si="0"/>
        <v>32</v>
      </c>
      <c r="G9" s="28">
        <f t="shared" si="0"/>
        <v>132</v>
      </c>
      <c r="H9" s="28">
        <f t="shared" si="0"/>
        <v>1915</v>
      </c>
      <c r="I9" s="28">
        <f t="shared" si="0"/>
        <v>21</v>
      </c>
      <c r="J9" s="28" t="str">
        <f t="shared" si="0"/>
        <v>-</v>
      </c>
      <c r="K9" s="28">
        <f t="shared" si="0"/>
        <v>185</v>
      </c>
    </row>
    <row r="10" spans="1:11" ht="16" customHeight="1" x14ac:dyDescent="0.2">
      <c r="A10" s="506"/>
      <c r="B10" s="266" t="s">
        <v>45</v>
      </c>
      <c r="C10" s="267">
        <f t="shared" ref="C10:K11" si="1">IF(SUM(C13,C16,C19,C22,C25,C28,C31,C34,C37,C40,C43,C46,C49,C52,C55,C58,C61,C64,C67)=0,"-",SUM(C13,C16,C19,C22,C25,C28,C31,C34,C37,C40,C43,C46,C49,C52,C55,C58,C61,C64,C67))</f>
        <v>1141</v>
      </c>
      <c r="D10" s="267">
        <f t="shared" si="1"/>
        <v>2</v>
      </c>
      <c r="E10" s="267">
        <f t="shared" si="1"/>
        <v>7</v>
      </c>
      <c r="F10" s="267">
        <f t="shared" si="1"/>
        <v>19</v>
      </c>
      <c r="G10" s="267">
        <f t="shared" si="1"/>
        <v>61</v>
      </c>
      <c r="H10" s="267">
        <f t="shared" si="1"/>
        <v>1038</v>
      </c>
      <c r="I10" s="267">
        <f t="shared" si="1"/>
        <v>14</v>
      </c>
      <c r="J10" s="267" t="str">
        <f t="shared" si="1"/>
        <v>-</v>
      </c>
      <c r="K10" s="267">
        <f t="shared" si="1"/>
        <v>89</v>
      </c>
    </row>
    <row r="11" spans="1:11" ht="16" customHeight="1" x14ac:dyDescent="0.2">
      <c r="A11" s="507"/>
      <c r="B11" s="268" t="s">
        <v>46</v>
      </c>
      <c r="C11" s="269">
        <f t="shared" si="1"/>
        <v>980</v>
      </c>
      <c r="D11" s="269">
        <f t="shared" si="1"/>
        <v>6</v>
      </c>
      <c r="E11" s="269">
        <f t="shared" si="1"/>
        <v>6</v>
      </c>
      <c r="F11" s="269">
        <f t="shared" si="1"/>
        <v>13</v>
      </c>
      <c r="G11" s="269">
        <f t="shared" si="1"/>
        <v>71</v>
      </c>
      <c r="H11" s="269">
        <f t="shared" si="1"/>
        <v>877</v>
      </c>
      <c r="I11" s="269">
        <f t="shared" si="1"/>
        <v>7</v>
      </c>
      <c r="J11" s="269" t="str">
        <f t="shared" si="1"/>
        <v>-</v>
      </c>
      <c r="K11" s="269">
        <f t="shared" si="1"/>
        <v>96</v>
      </c>
    </row>
    <row r="12" spans="1:11" ht="16" customHeight="1" x14ac:dyDescent="0.2">
      <c r="A12" s="508" t="s">
        <v>76</v>
      </c>
      <c r="B12" s="21" t="s">
        <v>2</v>
      </c>
      <c r="C12" s="110">
        <v>1152</v>
      </c>
      <c r="D12" s="458">
        <v>4</v>
      </c>
      <c r="E12" s="458">
        <v>6</v>
      </c>
      <c r="F12" s="458">
        <v>22</v>
      </c>
      <c r="G12" s="458">
        <v>67</v>
      </c>
      <c r="H12" s="458">
        <v>1042</v>
      </c>
      <c r="I12" s="458">
        <v>11</v>
      </c>
      <c r="J12" s="458">
        <v>0</v>
      </c>
      <c r="K12" s="458">
        <v>99</v>
      </c>
    </row>
    <row r="13" spans="1:11" ht="16" customHeight="1" x14ac:dyDescent="0.2">
      <c r="A13" s="509"/>
      <c r="B13" s="23" t="s">
        <v>45</v>
      </c>
      <c r="C13" s="52">
        <v>625</v>
      </c>
      <c r="D13" s="459">
        <v>0</v>
      </c>
      <c r="E13" s="459">
        <v>3</v>
      </c>
      <c r="F13" s="459">
        <v>12</v>
      </c>
      <c r="G13" s="459">
        <v>34</v>
      </c>
      <c r="H13" s="459">
        <v>567</v>
      </c>
      <c r="I13" s="459">
        <v>9</v>
      </c>
      <c r="J13" s="459">
        <v>0</v>
      </c>
      <c r="K13" s="459">
        <v>49</v>
      </c>
    </row>
    <row r="14" spans="1:11" ht="16" customHeight="1" x14ac:dyDescent="0.2">
      <c r="A14" s="510"/>
      <c r="B14" s="24" t="s">
        <v>46</v>
      </c>
      <c r="C14" s="53">
        <v>527</v>
      </c>
      <c r="D14" s="460">
        <v>4</v>
      </c>
      <c r="E14" s="460">
        <v>3</v>
      </c>
      <c r="F14" s="460">
        <v>10</v>
      </c>
      <c r="G14" s="460">
        <v>33</v>
      </c>
      <c r="H14" s="460">
        <v>475</v>
      </c>
      <c r="I14" s="460">
        <v>2</v>
      </c>
      <c r="J14" s="460">
        <v>0</v>
      </c>
      <c r="K14" s="460">
        <v>50</v>
      </c>
    </row>
    <row r="15" spans="1:11" ht="16" customHeight="1" x14ac:dyDescent="0.2">
      <c r="A15" s="494" t="s">
        <v>77</v>
      </c>
      <c r="B15" s="21" t="s">
        <v>2</v>
      </c>
      <c r="C15" s="22">
        <v>267</v>
      </c>
      <c r="D15" s="458">
        <v>2</v>
      </c>
      <c r="E15" s="458">
        <v>1</v>
      </c>
      <c r="F15" s="458">
        <v>1</v>
      </c>
      <c r="G15" s="458">
        <v>19</v>
      </c>
      <c r="H15" s="458">
        <v>242</v>
      </c>
      <c r="I15" s="458">
        <v>2</v>
      </c>
      <c r="J15" s="458">
        <v>0</v>
      </c>
      <c r="K15" s="458">
        <v>23</v>
      </c>
    </row>
    <row r="16" spans="1:11" ht="16" customHeight="1" x14ac:dyDescent="0.2">
      <c r="A16" s="495"/>
      <c r="B16" s="23" t="s">
        <v>45</v>
      </c>
      <c r="C16" s="19">
        <v>157</v>
      </c>
      <c r="D16" s="459">
        <v>1</v>
      </c>
      <c r="E16" s="459">
        <v>1</v>
      </c>
      <c r="F16" s="459">
        <v>1</v>
      </c>
      <c r="G16" s="459">
        <v>7</v>
      </c>
      <c r="H16" s="459">
        <v>145</v>
      </c>
      <c r="I16" s="459">
        <v>2</v>
      </c>
      <c r="J16" s="459">
        <v>0</v>
      </c>
      <c r="K16" s="459">
        <v>10</v>
      </c>
    </row>
    <row r="17" spans="1:11" ht="16" customHeight="1" x14ac:dyDescent="0.2">
      <c r="A17" s="496"/>
      <c r="B17" s="24" t="s">
        <v>46</v>
      </c>
      <c r="C17" s="20">
        <v>110</v>
      </c>
      <c r="D17" s="460">
        <v>1</v>
      </c>
      <c r="E17" s="460">
        <v>0</v>
      </c>
      <c r="F17" s="460">
        <v>0</v>
      </c>
      <c r="G17" s="460">
        <v>12</v>
      </c>
      <c r="H17" s="460">
        <v>97</v>
      </c>
      <c r="I17" s="460">
        <v>0</v>
      </c>
      <c r="J17" s="460">
        <v>0</v>
      </c>
      <c r="K17" s="460">
        <v>13</v>
      </c>
    </row>
    <row r="18" spans="1:11" ht="16" customHeight="1" x14ac:dyDescent="0.2">
      <c r="A18" s="494" t="s">
        <v>78</v>
      </c>
      <c r="B18" s="21" t="s">
        <v>2</v>
      </c>
      <c r="C18" s="22">
        <v>40</v>
      </c>
      <c r="D18" s="458">
        <v>0</v>
      </c>
      <c r="E18" s="458">
        <v>0</v>
      </c>
      <c r="F18" s="458">
        <v>2</v>
      </c>
      <c r="G18" s="458">
        <v>1</v>
      </c>
      <c r="H18" s="458">
        <v>37</v>
      </c>
      <c r="I18" s="458">
        <v>0</v>
      </c>
      <c r="J18" s="458">
        <v>0</v>
      </c>
      <c r="K18" s="458">
        <v>3</v>
      </c>
    </row>
    <row r="19" spans="1:11" ht="16" customHeight="1" x14ac:dyDescent="0.2">
      <c r="A19" s="495"/>
      <c r="B19" s="23" t="s">
        <v>45</v>
      </c>
      <c r="C19" s="19">
        <v>22</v>
      </c>
      <c r="D19" s="459">
        <v>0</v>
      </c>
      <c r="E19" s="459">
        <v>0</v>
      </c>
      <c r="F19" s="459">
        <v>2</v>
      </c>
      <c r="G19" s="459">
        <v>1</v>
      </c>
      <c r="H19" s="459">
        <v>19</v>
      </c>
      <c r="I19" s="459">
        <v>0</v>
      </c>
      <c r="J19" s="459">
        <v>0</v>
      </c>
      <c r="K19" s="459">
        <v>3</v>
      </c>
    </row>
    <row r="20" spans="1:11" ht="16" customHeight="1" x14ac:dyDescent="0.2">
      <c r="A20" s="496"/>
      <c r="B20" s="24" t="s">
        <v>46</v>
      </c>
      <c r="C20" s="20">
        <v>18</v>
      </c>
      <c r="D20" s="460">
        <v>0</v>
      </c>
      <c r="E20" s="460">
        <v>0</v>
      </c>
      <c r="F20" s="460">
        <v>0</v>
      </c>
      <c r="G20" s="460">
        <v>0</v>
      </c>
      <c r="H20" s="460">
        <v>18</v>
      </c>
      <c r="I20" s="460">
        <v>0</v>
      </c>
      <c r="J20" s="460">
        <v>0</v>
      </c>
      <c r="K20" s="460">
        <v>0</v>
      </c>
    </row>
    <row r="21" spans="1:11" ht="16" customHeight="1" x14ac:dyDescent="0.2">
      <c r="A21" s="494" t="s">
        <v>79</v>
      </c>
      <c r="B21" s="21" t="s">
        <v>2</v>
      </c>
      <c r="C21" s="22">
        <v>36</v>
      </c>
      <c r="D21" s="458">
        <v>0</v>
      </c>
      <c r="E21" s="458">
        <v>0</v>
      </c>
      <c r="F21" s="458">
        <v>1</v>
      </c>
      <c r="G21" s="458">
        <v>1</v>
      </c>
      <c r="H21" s="458">
        <v>34</v>
      </c>
      <c r="I21" s="458">
        <v>0</v>
      </c>
      <c r="J21" s="458">
        <v>0</v>
      </c>
      <c r="K21" s="458">
        <v>2</v>
      </c>
    </row>
    <row r="22" spans="1:11" ht="16" customHeight="1" x14ac:dyDescent="0.2">
      <c r="A22" s="495"/>
      <c r="B22" s="23" t="s">
        <v>45</v>
      </c>
      <c r="C22" s="19">
        <v>17</v>
      </c>
      <c r="D22" s="459">
        <v>0</v>
      </c>
      <c r="E22" s="459">
        <v>0</v>
      </c>
      <c r="F22" s="459">
        <v>0</v>
      </c>
      <c r="G22" s="459">
        <v>1</v>
      </c>
      <c r="H22" s="459">
        <v>16</v>
      </c>
      <c r="I22" s="459">
        <v>0</v>
      </c>
      <c r="J22" s="459">
        <v>0</v>
      </c>
      <c r="K22" s="459">
        <v>1</v>
      </c>
    </row>
    <row r="23" spans="1:11" ht="16" customHeight="1" x14ac:dyDescent="0.2">
      <c r="A23" s="496"/>
      <c r="B23" s="24" t="s">
        <v>46</v>
      </c>
      <c r="C23" s="20">
        <v>19</v>
      </c>
      <c r="D23" s="460">
        <v>0</v>
      </c>
      <c r="E23" s="460">
        <v>0</v>
      </c>
      <c r="F23" s="460">
        <v>1</v>
      </c>
      <c r="G23" s="460">
        <v>0</v>
      </c>
      <c r="H23" s="460">
        <v>18</v>
      </c>
      <c r="I23" s="460">
        <v>0</v>
      </c>
      <c r="J23" s="460">
        <v>0</v>
      </c>
      <c r="K23" s="460">
        <v>1</v>
      </c>
    </row>
    <row r="24" spans="1:11" ht="16" customHeight="1" x14ac:dyDescent="0.2">
      <c r="A24" s="494" t="s">
        <v>80</v>
      </c>
      <c r="B24" s="21" t="s">
        <v>2</v>
      </c>
      <c r="C24" s="22">
        <v>37</v>
      </c>
      <c r="D24" s="458">
        <v>0</v>
      </c>
      <c r="E24" s="458">
        <v>2</v>
      </c>
      <c r="F24" s="458">
        <v>0</v>
      </c>
      <c r="G24" s="458">
        <v>2</v>
      </c>
      <c r="H24" s="458">
        <v>33</v>
      </c>
      <c r="I24" s="458">
        <v>0</v>
      </c>
      <c r="J24" s="458">
        <v>0</v>
      </c>
      <c r="K24" s="458">
        <v>4</v>
      </c>
    </row>
    <row r="25" spans="1:11" ht="16" customHeight="1" x14ac:dyDescent="0.2">
      <c r="A25" s="495"/>
      <c r="B25" s="23" t="s">
        <v>45</v>
      </c>
      <c r="C25" s="19">
        <v>18</v>
      </c>
      <c r="D25" s="459">
        <v>0</v>
      </c>
      <c r="E25" s="459">
        <v>2</v>
      </c>
      <c r="F25" s="459">
        <v>0</v>
      </c>
      <c r="G25" s="459">
        <v>1</v>
      </c>
      <c r="H25" s="459">
        <v>15</v>
      </c>
      <c r="I25" s="459">
        <v>0</v>
      </c>
      <c r="J25" s="459">
        <v>0</v>
      </c>
      <c r="K25" s="459">
        <v>3</v>
      </c>
    </row>
    <row r="26" spans="1:11" ht="16" customHeight="1" x14ac:dyDescent="0.2">
      <c r="A26" s="496"/>
      <c r="B26" s="24" t="s">
        <v>46</v>
      </c>
      <c r="C26" s="20">
        <v>19</v>
      </c>
      <c r="D26" s="460">
        <v>0</v>
      </c>
      <c r="E26" s="460">
        <v>0</v>
      </c>
      <c r="F26" s="460">
        <v>0</v>
      </c>
      <c r="G26" s="460">
        <v>1</v>
      </c>
      <c r="H26" s="460">
        <v>18</v>
      </c>
      <c r="I26" s="460">
        <v>0</v>
      </c>
      <c r="J26" s="460">
        <v>0</v>
      </c>
      <c r="K26" s="460">
        <v>1</v>
      </c>
    </row>
    <row r="27" spans="1:11" ht="16" customHeight="1" x14ac:dyDescent="0.2">
      <c r="A27" s="494" t="s">
        <v>81</v>
      </c>
      <c r="B27" s="21" t="s">
        <v>2</v>
      </c>
      <c r="C27" s="22">
        <v>29</v>
      </c>
      <c r="D27" s="458">
        <v>0</v>
      </c>
      <c r="E27" s="458">
        <v>0</v>
      </c>
      <c r="F27" s="458">
        <v>0</v>
      </c>
      <c r="G27" s="458">
        <v>1</v>
      </c>
      <c r="H27" s="458">
        <v>28</v>
      </c>
      <c r="I27" s="458">
        <v>0</v>
      </c>
      <c r="J27" s="458">
        <v>0</v>
      </c>
      <c r="K27" s="458">
        <v>1</v>
      </c>
    </row>
    <row r="28" spans="1:11" ht="16" customHeight="1" x14ac:dyDescent="0.2">
      <c r="A28" s="495"/>
      <c r="B28" s="23" t="s">
        <v>45</v>
      </c>
      <c r="C28" s="19">
        <v>17</v>
      </c>
      <c r="D28" s="459">
        <v>0</v>
      </c>
      <c r="E28" s="459">
        <v>0</v>
      </c>
      <c r="F28" s="459">
        <v>0</v>
      </c>
      <c r="G28" s="459">
        <v>0</v>
      </c>
      <c r="H28" s="459">
        <v>17</v>
      </c>
      <c r="I28" s="459">
        <v>0</v>
      </c>
      <c r="J28" s="459">
        <v>0</v>
      </c>
      <c r="K28" s="459">
        <v>0</v>
      </c>
    </row>
    <row r="29" spans="1:11" ht="16" customHeight="1" x14ac:dyDescent="0.2">
      <c r="A29" s="496"/>
      <c r="B29" s="24" t="s">
        <v>46</v>
      </c>
      <c r="C29" s="20">
        <v>12</v>
      </c>
      <c r="D29" s="460">
        <v>0</v>
      </c>
      <c r="E29" s="460">
        <v>0</v>
      </c>
      <c r="F29" s="460">
        <v>0</v>
      </c>
      <c r="G29" s="460">
        <v>1</v>
      </c>
      <c r="H29" s="460">
        <v>11</v>
      </c>
      <c r="I29" s="460">
        <v>0</v>
      </c>
      <c r="J29" s="460">
        <v>0</v>
      </c>
      <c r="K29" s="460">
        <v>1</v>
      </c>
    </row>
    <row r="30" spans="1:11" ht="16" customHeight="1" x14ac:dyDescent="0.2">
      <c r="A30" s="494" t="s">
        <v>82</v>
      </c>
      <c r="B30" s="21" t="s">
        <v>2</v>
      </c>
      <c r="C30" s="22">
        <v>51</v>
      </c>
      <c r="D30" s="458">
        <v>0</v>
      </c>
      <c r="E30" s="458">
        <v>0</v>
      </c>
      <c r="F30" s="458">
        <v>1</v>
      </c>
      <c r="G30" s="458">
        <v>2</v>
      </c>
      <c r="H30" s="458">
        <v>46</v>
      </c>
      <c r="I30" s="458">
        <v>2</v>
      </c>
      <c r="J30" s="458">
        <v>0</v>
      </c>
      <c r="K30" s="458">
        <v>3</v>
      </c>
    </row>
    <row r="31" spans="1:11" ht="16" customHeight="1" x14ac:dyDescent="0.2">
      <c r="A31" s="495"/>
      <c r="B31" s="23" t="s">
        <v>45</v>
      </c>
      <c r="C31" s="19">
        <v>22</v>
      </c>
      <c r="D31" s="459">
        <v>0</v>
      </c>
      <c r="E31" s="459">
        <v>0</v>
      </c>
      <c r="F31" s="459">
        <v>0</v>
      </c>
      <c r="G31" s="459">
        <v>1</v>
      </c>
      <c r="H31" s="459">
        <v>20</v>
      </c>
      <c r="I31" s="459">
        <v>1</v>
      </c>
      <c r="J31" s="459">
        <v>0</v>
      </c>
      <c r="K31" s="459">
        <v>1</v>
      </c>
    </row>
    <row r="32" spans="1:11" ht="16" customHeight="1" x14ac:dyDescent="0.2">
      <c r="A32" s="496"/>
      <c r="B32" s="24" t="s">
        <v>46</v>
      </c>
      <c r="C32" s="20">
        <v>29</v>
      </c>
      <c r="D32" s="460">
        <v>0</v>
      </c>
      <c r="E32" s="460">
        <v>0</v>
      </c>
      <c r="F32" s="460">
        <v>1</v>
      </c>
      <c r="G32" s="460">
        <v>1</v>
      </c>
      <c r="H32" s="460">
        <v>26</v>
      </c>
      <c r="I32" s="460">
        <v>1</v>
      </c>
      <c r="J32" s="460">
        <v>0</v>
      </c>
      <c r="K32" s="460">
        <v>2</v>
      </c>
    </row>
    <row r="33" spans="1:11" ht="16" customHeight="1" x14ac:dyDescent="0.2">
      <c r="A33" s="494" t="s">
        <v>83</v>
      </c>
      <c r="B33" s="21" t="s">
        <v>2</v>
      </c>
      <c r="C33" s="22">
        <v>106</v>
      </c>
      <c r="D33" s="458">
        <v>0</v>
      </c>
      <c r="E33" s="458">
        <v>1</v>
      </c>
      <c r="F33" s="458">
        <v>2</v>
      </c>
      <c r="G33" s="458">
        <v>11</v>
      </c>
      <c r="H33" s="458">
        <v>90</v>
      </c>
      <c r="I33" s="458">
        <v>2</v>
      </c>
      <c r="J33" s="458">
        <v>0</v>
      </c>
      <c r="K33" s="458">
        <v>14</v>
      </c>
    </row>
    <row r="34" spans="1:11" ht="16" customHeight="1" x14ac:dyDescent="0.2">
      <c r="A34" s="495"/>
      <c r="B34" s="23" t="s">
        <v>45</v>
      </c>
      <c r="C34" s="19">
        <v>55</v>
      </c>
      <c r="D34" s="459">
        <v>0</v>
      </c>
      <c r="E34" s="459">
        <v>0</v>
      </c>
      <c r="F34" s="459">
        <v>2</v>
      </c>
      <c r="G34" s="459">
        <v>5</v>
      </c>
      <c r="H34" s="459">
        <v>47</v>
      </c>
      <c r="I34" s="459">
        <v>1</v>
      </c>
      <c r="J34" s="459">
        <v>0</v>
      </c>
      <c r="K34" s="459">
        <v>7</v>
      </c>
    </row>
    <row r="35" spans="1:11" ht="16" customHeight="1" x14ac:dyDescent="0.2">
      <c r="A35" s="496"/>
      <c r="B35" s="24" t="s">
        <v>46</v>
      </c>
      <c r="C35" s="20">
        <v>51</v>
      </c>
      <c r="D35" s="460">
        <v>0</v>
      </c>
      <c r="E35" s="460">
        <v>1</v>
      </c>
      <c r="F35" s="460">
        <v>0</v>
      </c>
      <c r="G35" s="460">
        <v>6</v>
      </c>
      <c r="H35" s="460">
        <v>43</v>
      </c>
      <c r="I35" s="460">
        <v>1</v>
      </c>
      <c r="J35" s="460">
        <v>0</v>
      </c>
      <c r="K35" s="460">
        <v>7</v>
      </c>
    </row>
    <row r="36" spans="1:11" ht="16" customHeight="1" x14ac:dyDescent="0.2">
      <c r="A36" s="494" t="s">
        <v>84</v>
      </c>
      <c r="B36" s="21" t="s">
        <v>2</v>
      </c>
      <c r="C36" s="22">
        <v>26</v>
      </c>
      <c r="D36" s="458">
        <v>0</v>
      </c>
      <c r="E36" s="458">
        <v>0</v>
      </c>
      <c r="F36" s="458">
        <v>1</v>
      </c>
      <c r="G36" s="458">
        <v>0</v>
      </c>
      <c r="H36" s="458">
        <v>25</v>
      </c>
      <c r="I36" s="458">
        <v>0</v>
      </c>
      <c r="J36" s="458">
        <v>0</v>
      </c>
      <c r="K36" s="458">
        <v>1</v>
      </c>
    </row>
    <row r="37" spans="1:11" ht="16" customHeight="1" x14ac:dyDescent="0.2">
      <c r="A37" s="495"/>
      <c r="B37" s="23" t="s">
        <v>45</v>
      </c>
      <c r="C37" s="19">
        <v>13</v>
      </c>
      <c r="D37" s="459">
        <v>0</v>
      </c>
      <c r="E37" s="459">
        <v>0</v>
      </c>
      <c r="F37" s="459">
        <v>1</v>
      </c>
      <c r="G37" s="459">
        <v>0</v>
      </c>
      <c r="H37" s="459">
        <v>12</v>
      </c>
      <c r="I37" s="459">
        <v>0</v>
      </c>
      <c r="J37" s="459">
        <v>0</v>
      </c>
      <c r="K37" s="459">
        <v>1</v>
      </c>
    </row>
    <row r="38" spans="1:11" ht="16" customHeight="1" x14ac:dyDescent="0.2">
      <c r="A38" s="496"/>
      <c r="B38" s="24" t="s">
        <v>46</v>
      </c>
      <c r="C38" s="20">
        <v>13</v>
      </c>
      <c r="D38" s="460">
        <v>0</v>
      </c>
      <c r="E38" s="460">
        <v>0</v>
      </c>
      <c r="F38" s="460">
        <v>0</v>
      </c>
      <c r="G38" s="460">
        <v>0</v>
      </c>
      <c r="H38" s="460">
        <v>13</v>
      </c>
      <c r="I38" s="460">
        <v>0</v>
      </c>
      <c r="J38" s="460">
        <v>0</v>
      </c>
      <c r="K38" s="460">
        <v>0</v>
      </c>
    </row>
    <row r="39" spans="1:11" ht="16" customHeight="1" x14ac:dyDescent="0.2">
      <c r="A39" s="494" t="s">
        <v>85</v>
      </c>
      <c r="B39" s="21" t="s">
        <v>2</v>
      </c>
      <c r="C39" s="22">
        <v>25</v>
      </c>
      <c r="D39" s="458">
        <v>1</v>
      </c>
      <c r="E39" s="458">
        <v>0</v>
      </c>
      <c r="F39" s="458">
        <v>1</v>
      </c>
      <c r="G39" s="458">
        <v>3</v>
      </c>
      <c r="H39" s="458">
        <v>20</v>
      </c>
      <c r="I39" s="458">
        <v>0</v>
      </c>
      <c r="J39" s="458">
        <v>0</v>
      </c>
      <c r="K39" s="458">
        <v>5</v>
      </c>
    </row>
    <row r="40" spans="1:11" ht="16" customHeight="1" x14ac:dyDescent="0.2">
      <c r="A40" s="495"/>
      <c r="B40" s="23" t="s">
        <v>45</v>
      </c>
      <c r="C40" s="19">
        <v>12</v>
      </c>
      <c r="D40" s="459">
        <v>0</v>
      </c>
      <c r="E40" s="459">
        <v>0</v>
      </c>
      <c r="F40" s="459">
        <v>1</v>
      </c>
      <c r="G40" s="459">
        <v>1</v>
      </c>
      <c r="H40" s="459">
        <v>10</v>
      </c>
      <c r="I40" s="459">
        <v>0</v>
      </c>
      <c r="J40" s="459">
        <v>0</v>
      </c>
      <c r="K40" s="459">
        <v>2</v>
      </c>
    </row>
    <row r="41" spans="1:11" ht="16" customHeight="1" x14ac:dyDescent="0.2">
      <c r="A41" s="496"/>
      <c r="B41" s="24" t="s">
        <v>46</v>
      </c>
      <c r="C41" s="20">
        <v>13</v>
      </c>
      <c r="D41" s="460">
        <v>1</v>
      </c>
      <c r="E41" s="460">
        <v>0</v>
      </c>
      <c r="F41" s="460">
        <v>0</v>
      </c>
      <c r="G41" s="460">
        <v>2</v>
      </c>
      <c r="H41" s="460">
        <v>10</v>
      </c>
      <c r="I41" s="460">
        <v>0</v>
      </c>
      <c r="J41" s="460">
        <v>0</v>
      </c>
      <c r="K41" s="460">
        <v>3</v>
      </c>
    </row>
    <row r="42" spans="1:11" ht="16" customHeight="1" x14ac:dyDescent="0.2">
      <c r="A42" s="494" t="s">
        <v>86</v>
      </c>
      <c r="B42" s="21" t="s">
        <v>2</v>
      </c>
      <c r="C42" s="22">
        <v>27</v>
      </c>
      <c r="D42" s="458">
        <v>0</v>
      </c>
      <c r="E42" s="458">
        <v>0</v>
      </c>
      <c r="F42" s="458">
        <v>0</v>
      </c>
      <c r="G42" s="458">
        <v>2</v>
      </c>
      <c r="H42" s="458">
        <v>25</v>
      </c>
      <c r="I42" s="458">
        <v>0</v>
      </c>
      <c r="J42" s="458">
        <v>0</v>
      </c>
      <c r="K42" s="458">
        <v>2</v>
      </c>
    </row>
    <row r="43" spans="1:11" ht="16" customHeight="1" x14ac:dyDescent="0.2">
      <c r="A43" s="495"/>
      <c r="B43" s="23" t="s">
        <v>45</v>
      </c>
      <c r="C43" s="19">
        <v>15</v>
      </c>
      <c r="D43" s="459">
        <v>0</v>
      </c>
      <c r="E43" s="459">
        <v>0</v>
      </c>
      <c r="F43" s="459">
        <v>0</v>
      </c>
      <c r="G43" s="459">
        <v>0</v>
      </c>
      <c r="H43" s="459">
        <v>15</v>
      </c>
      <c r="I43" s="459">
        <v>0</v>
      </c>
      <c r="J43" s="459">
        <v>0</v>
      </c>
      <c r="K43" s="459">
        <v>0</v>
      </c>
    </row>
    <row r="44" spans="1:11" ht="16" customHeight="1" x14ac:dyDescent="0.2">
      <c r="A44" s="496"/>
      <c r="B44" s="24" t="s">
        <v>46</v>
      </c>
      <c r="C44" s="20">
        <v>12</v>
      </c>
      <c r="D44" s="460">
        <v>0</v>
      </c>
      <c r="E44" s="460">
        <v>0</v>
      </c>
      <c r="F44" s="460">
        <v>0</v>
      </c>
      <c r="G44" s="460">
        <v>2</v>
      </c>
      <c r="H44" s="460">
        <v>10</v>
      </c>
      <c r="I44" s="460">
        <v>0</v>
      </c>
      <c r="J44" s="460">
        <v>0</v>
      </c>
      <c r="K44" s="460">
        <v>2</v>
      </c>
    </row>
    <row r="45" spans="1:11" ht="16" customHeight="1" x14ac:dyDescent="0.2">
      <c r="A45" s="494" t="s">
        <v>87</v>
      </c>
      <c r="B45" s="21" t="s">
        <v>2</v>
      </c>
      <c r="C45" s="22">
        <v>32</v>
      </c>
      <c r="D45" s="458">
        <v>0</v>
      </c>
      <c r="E45" s="458">
        <v>0</v>
      </c>
      <c r="F45" s="458">
        <v>0</v>
      </c>
      <c r="G45" s="458">
        <v>1</v>
      </c>
      <c r="H45" s="458">
        <v>31</v>
      </c>
      <c r="I45" s="458">
        <v>0</v>
      </c>
      <c r="J45" s="458">
        <v>0</v>
      </c>
      <c r="K45" s="458">
        <v>1</v>
      </c>
    </row>
    <row r="46" spans="1:11" ht="16" customHeight="1" x14ac:dyDescent="0.2">
      <c r="A46" s="495"/>
      <c r="B46" s="23" t="s">
        <v>45</v>
      </c>
      <c r="C46" s="19">
        <v>15</v>
      </c>
      <c r="D46" s="459">
        <v>0</v>
      </c>
      <c r="E46" s="459">
        <v>0</v>
      </c>
      <c r="F46" s="459">
        <v>0</v>
      </c>
      <c r="G46" s="459">
        <v>0</v>
      </c>
      <c r="H46" s="459">
        <v>15</v>
      </c>
      <c r="I46" s="459">
        <v>0</v>
      </c>
      <c r="J46" s="459">
        <v>0</v>
      </c>
      <c r="K46" s="459">
        <v>0</v>
      </c>
    </row>
    <row r="47" spans="1:11" ht="16" customHeight="1" x14ac:dyDescent="0.2">
      <c r="A47" s="496"/>
      <c r="B47" s="24" t="s">
        <v>46</v>
      </c>
      <c r="C47" s="20">
        <v>17</v>
      </c>
      <c r="D47" s="460">
        <v>0</v>
      </c>
      <c r="E47" s="460">
        <v>0</v>
      </c>
      <c r="F47" s="460">
        <v>0</v>
      </c>
      <c r="G47" s="460">
        <v>1</v>
      </c>
      <c r="H47" s="460">
        <v>16</v>
      </c>
      <c r="I47" s="460">
        <v>0</v>
      </c>
      <c r="J47" s="460">
        <v>0</v>
      </c>
      <c r="K47" s="460">
        <v>1</v>
      </c>
    </row>
    <row r="48" spans="1:11" ht="16" customHeight="1" x14ac:dyDescent="0.2">
      <c r="A48" s="494" t="s">
        <v>88</v>
      </c>
      <c r="B48" s="21" t="s">
        <v>2</v>
      </c>
      <c r="C48" s="22">
        <v>144</v>
      </c>
      <c r="D48" s="458">
        <v>0</v>
      </c>
      <c r="E48" s="458">
        <v>1</v>
      </c>
      <c r="F48" s="458">
        <v>1</v>
      </c>
      <c r="G48" s="458">
        <v>18</v>
      </c>
      <c r="H48" s="458">
        <v>121</v>
      </c>
      <c r="I48" s="458">
        <v>3</v>
      </c>
      <c r="J48" s="458">
        <v>0</v>
      </c>
      <c r="K48" s="458">
        <v>20</v>
      </c>
    </row>
    <row r="49" spans="1:11" ht="16" customHeight="1" x14ac:dyDescent="0.2">
      <c r="A49" s="495"/>
      <c r="B49" s="23" t="s">
        <v>45</v>
      </c>
      <c r="C49" s="19">
        <v>70</v>
      </c>
      <c r="D49" s="459">
        <v>0</v>
      </c>
      <c r="E49" s="459">
        <v>0</v>
      </c>
      <c r="F49" s="459">
        <v>0</v>
      </c>
      <c r="G49" s="459">
        <v>8</v>
      </c>
      <c r="H49" s="459">
        <v>61</v>
      </c>
      <c r="I49" s="459">
        <v>1</v>
      </c>
      <c r="J49" s="459">
        <v>0</v>
      </c>
      <c r="K49" s="459">
        <v>8</v>
      </c>
    </row>
    <row r="50" spans="1:11" ht="16" customHeight="1" x14ac:dyDescent="0.2">
      <c r="A50" s="496"/>
      <c r="B50" s="24" t="s">
        <v>46</v>
      </c>
      <c r="C50" s="20">
        <v>74</v>
      </c>
      <c r="D50" s="460">
        <v>0</v>
      </c>
      <c r="E50" s="460">
        <v>1</v>
      </c>
      <c r="F50" s="460">
        <v>1</v>
      </c>
      <c r="G50" s="460">
        <v>10</v>
      </c>
      <c r="H50" s="460">
        <v>60</v>
      </c>
      <c r="I50" s="460">
        <v>2</v>
      </c>
      <c r="J50" s="460">
        <v>0</v>
      </c>
      <c r="K50" s="460">
        <v>12</v>
      </c>
    </row>
    <row r="51" spans="1:11" ht="16" customHeight="1" x14ac:dyDescent="0.2">
      <c r="A51" s="494" t="s">
        <v>89</v>
      </c>
      <c r="B51" s="21" t="s">
        <v>2</v>
      </c>
      <c r="C51" s="22">
        <v>28</v>
      </c>
      <c r="D51" s="458">
        <v>0</v>
      </c>
      <c r="E51" s="458">
        <v>0</v>
      </c>
      <c r="F51" s="458">
        <v>0</v>
      </c>
      <c r="G51" s="458">
        <v>1</v>
      </c>
      <c r="H51" s="458">
        <v>27</v>
      </c>
      <c r="I51" s="458">
        <v>0</v>
      </c>
      <c r="J51" s="458">
        <v>0</v>
      </c>
      <c r="K51" s="458">
        <v>1</v>
      </c>
    </row>
    <row r="52" spans="1:11" ht="16" customHeight="1" x14ac:dyDescent="0.2">
      <c r="A52" s="495"/>
      <c r="B52" s="23" t="s">
        <v>45</v>
      </c>
      <c r="C52" s="19">
        <v>17</v>
      </c>
      <c r="D52" s="459">
        <v>0</v>
      </c>
      <c r="E52" s="459">
        <v>0</v>
      </c>
      <c r="F52" s="459">
        <v>0</v>
      </c>
      <c r="G52" s="459">
        <v>1</v>
      </c>
      <c r="H52" s="459">
        <v>16</v>
      </c>
      <c r="I52" s="459">
        <v>0</v>
      </c>
      <c r="J52" s="459">
        <v>0</v>
      </c>
      <c r="K52" s="459">
        <v>1</v>
      </c>
    </row>
    <row r="53" spans="1:11" ht="16" customHeight="1" x14ac:dyDescent="0.2">
      <c r="A53" s="496"/>
      <c r="B53" s="24" t="s">
        <v>46</v>
      </c>
      <c r="C53" s="20">
        <v>11</v>
      </c>
      <c r="D53" s="460">
        <v>0</v>
      </c>
      <c r="E53" s="460">
        <v>0</v>
      </c>
      <c r="F53" s="460">
        <v>0</v>
      </c>
      <c r="G53" s="460">
        <v>0</v>
      </c>
      <c r="H53" s="460">
        <v>11</v>
      </c>
      <c r="I53" s="460">
        <v>0</v>
      </c>
      <c r="J53" s="460">
        <v>0</v>
      </c>
      <c r="K53" s="460">
        <v>0</v>
      </c>
    </row>
    <row r="54" spans="1:11" ht="16" customHeight="1" x14ac:dyDescent="0.2">
      <c r="A54" s="494" t="s">
        <v>90</v>
      </c>
      <c r="B54" s="21" t="s">
        <v>2</v>
      </c>
      <c r="C54" s="22">
        <v>24</v>
      </c>
      <c r="D54" s="458">
        <v>0</v>
      </c>
      <c r="E54" s="458">
        <v>0</v>
      </c>
      <c r="F54" s="458">
        <v>0</v>
      </c>
      <c r="G54" s="458">
        <v>2</v>
      </c>
      <c r="H54" s="458">
        <v>22</v>
      </c>
      <c r="I54" s="458">
        <v>0</v>
      </c>
      <c r="J54" s="458">
        <v>0</v>
      </c>
      <c r="K54" s="458">
        <v>2</v>
      </c>
    </row>
    <row r="55" spans="1:11" ht="16" customHeight="1" x14ac:dyDescent="0.2">
      <c r="A55" s="495"/>
      <c r="B55" s="23" t="s">
        <v>45</v>
      </c>
      <c r="C55" s="19">
        <v>11</v>
      </c>
      <c r="D55" s="459">
        <v>0</v>
      </c>
      <c r="E55" s="459">
        <v>0</v>
      </c>
      <c r="F55" s="459">
        <v>0</v>
      </c>
      <c r="G55" s="459">
        <v>1</v>
      </c>
      <c r="H55" s="459">
        <v>10</v>
      </c>
      <c r="I55" s="459">
        <v>0</v>
      </c>
      <c r="J55" s="459">
        <v>0</v>
      </c>
      <c r="K55" s="459">
        <v>1</v>
      </c>
    </row>
    <row r="56" spans="1:11" ht="16" customHeight="1" x14ac:dyDescent="0.2">
      <c r="A56" s="496"/>
      <c r="B56" s="24" t="s">
        <v>46</v>
      </c>
      <c r="C56" s="20">
        <v>13</v>
      </c>
      <c r="D56" s="460">
        <v>0</v>
      </c>
      <c r="E56" s="460">
        <v>0</v>
      </c>
      <c r="F56" s="460">
        <v>0</v>
      </c>
      <c r="G56" s="460">
        <v>1</v>
      </c>
      <c r="H56" s="460">
        <v>12</v>
      </c>
      <c r="I56" s="460">
        <v>0</v>
      </c>
      <c r="J56" s="460">
        <v>0</v>
      </c>
      <c r="K56" s="460">
        <v>1</v>
      </c>
    </row>
    <row r="57" spans="1:11" ht="16" customHeight="1" x14ac:dyDescent="0.2">
      <c r="A57" s="494" t="s">
        <v>91</v>
      </c>
      <c r="B57" s="21" t="s">
        <v>2</v>
      </c>
      <c r="C57" s="22">
        <v>27</v>
      </c>
      <c r="D57" s="458">
        <v>0</v>
      </c>
      <c r="E57" s="458">
        <v>0</v>
      </c>
      <c r="F57" s="458">
        <v>0</v>
      </c>
      <c r="G57" s="458">
        <v>0</v>
      </c>
      <c r="H57" s="458">
        <v>27</v>
      </c>
      <c r="I57" s="458">
        <v>0</v>
      </c>
      <c r="J57" s="458">
        <v>0</v>
      </c>
      <c r="K57" s="458">
        <v>0</v>
      </c>
    </row>
    <row r="58" spans="1:11" ht="16" customHeight="1" x14ac:dyDescent="0.2">
      <c r="A58" s="495"/>
      <c r="B58" s="23" t="s">
        <v>45</v>
      </c>
      <c r="C58" s="19">
        <v>15</v>
      </c>
      <c r="D58" s="459">
        <v>0</v>
      </c>
      <c r="E58" s="459">
        <v>0</v>
      </c>
      <c r="F58" s="459">
        <v>0</v>
      </c>
      <c r="G58" s="459">
        <v>0</v>
      </c>
      <c r="H58" s="459">
        <v>15</v>
      </c>
      <c r="I58" s="459">
        <v>0</v>
      </c>
      <c r="J58" s="459">
        <v>0</v>
      </c>
      <c r="K58" s="459">
        <v>0</v>
      </c>
    </row>
    <row r="59" spans="1:11" ht="16" customHeight="1" x14ac:dyDescent="0.2">
      <c r="A59" s="496"/>
      <c r="B59" s="24" t="s">
        <v>46</v>
      </c>
      <c r="C59" s="20">
        <v>12</v>
      </c>
      <c r="D59" s="460">
        <v>0</v>
      </c>
      <c r="E59" s="460">
        <v>0</v>
      </c>
      <c r="F59" s="460">
        <v>0</v>
      </c>
      <c r="G59" s="460">
        <v>0</v>
      </c>
      <c r="H59" s="460">
        <v>12</v>
      </c>
      <c r="I59" s="460">
        <v>0</v>
      </c>
      <c r="J59" s="460">
        <v>0</v>
      </c>
      <c r="K59" s="460">
        <v>0</v>
      </c>
    </row>
    <row r="60" spans="1:11" ht="16" customHeight="1" x14ac:dyDescent="0.2">
      <c r="A60" s="494" t="s">
        <v>92</v>
      </c>
      <c r="B60" s="21" t="s">
        <v>2</v>
      </c>
      <c r="C60" s="22">
        <v>38</v>
      </c>
      <c r="D60" s="458">
        <v>0</v>
      </c>
      <c r="E60" s="458">
        <v>1</v>
      </c>
      <c r="F60" s="458">
        <v>0</v>
      </c>
      <c r="G60" s="458">
        <v>0</v>
      </c>
      <c r="H60" s="458">
        <v>37</v>
      </c>
      <c r="I60" s="458">
        <v>0</v>
      </c>
      <c r="J60" s="458">
        <v>0</v>
      </c>
      <c r="K60" s="458">
        <v>1</v>
      </c>
    </row>
    <row r="61" spans="1:11" ht="16" customHeight="1" x14ac:dyDescent="0.2">
      <c r="A61" s="495"/>
      <c r="B61" s="23" t="s">
        <v>45</v>
      </c>
      <c r="C61" s="19">
        <v>26</v>
      </c>
      <c r="D61" s="459">
        <v>0</v>
      </c>
      <c r="E61" s="459">
        <v>1</v>
      </c>
      <c r="F61" s="459">
        <v>0</v>
      </c>
      <c r="G61" s="459">
        <v>0</v>
      </c>
      <c r="H61" s="459">
        <v>25</v>
      </c>
      <c r="I61" s="459">
        <v>0</v>
      </c>
      <c r="J61" s="459">
        <v>0</v>
      </c>
      <c r="K61" s="459">
        <v>1</v>
      </c>
    </row>
    <row r="62" spans="1:11" ht="16" customHeight="1" x14ac:dyDescent="0.2">
      <c r="A62" s="496"/>
      <c r="B62" s="24" t="s">
        <v>46</v>
      </c>
      <c r="C62" s="20">
        <v>12</v>
      </c>
      <c r="D62" s="460">
        <v>0</v>
      </c>
      <c r="E62" s="460">
        <v>0</v>
      </c>
      <c r="F62" s="460">
        <v>0</v>
      </c>
      <c r="G62" s="460">
        <v>0</v>
      </c>
      <c r="H62" s="460">
        <v>12</v>
      </c>
      <c r="I62" s="460">
        <v>0</v>
      </c>
      <c r="J62" s="460">
        <v>0</v>
      </c>
      <c r="K62" s="460">
        <v>0</v>
      </c>
    </row>
    <row r="63" spans="1:11" ht="16" customHeight="1" x14ac:dyDescent="0.2">
      <c r="A63" s="494" t="s">
        <v>93</v>
      </c>
      <c r="B63" s="21" t="s">
        <v>2</v>
      </c>
      <c r="C63" s="22">
        <v>16</v>
      </c>
      <c r="D63" s="458">
        <v>1</v>
      </c>
      <c r="E63" s="458">
        <v>1</v>
      </c>
      <c r="F63" s="458">
        <v>0</v>
      </c>
      <c r="G63" s="458">
        <v>1</v>
      </c>
      <c r="H63" s="458">
        <v>13</v>
      </c>
      <c r="I63" s="458">
        <v>0</v>
      </c>
      <c r="J63" s="458">
        <v>0</v>
      </c>
      <c r="K63" s="458">
        <v>3</v>
      </c>
    </row>
    <row r="64" spans="1:11" ht="16" customHeight="1" x14ac:dyDescent="0.2">
      <c r="A64" s="495"/>
      <c r="B64" s="23" t="s">
        <v>45</v>
      </c>
      <c r="C64" s="19">
        <v>8</v>
      </c>
      <c r="D64" s="459">
        <v>1</v>
      </c>
      <c r="E64" s="459">
        <v>0</v>
      </c>
      <c r="F64" s="459">
        <v>0</v>
      </c>
      <c r="G64" s="459">
        <v>0</v>
      </c>
      <c r="H64" s="459">
        <v>7</v>
      </c>
      <c r="I64" s="459">
        <v>0</v>
      </c>
      <c r="J64" s="459">
        <v>0</v>
      </c>
      <c r="K64" s="459">
        <v>1</v>
      </c>
    </row>
    <row r="65" spans="1:11" ht="16" customHeight="1" x14ac:dyDescent="0.2">
      <c r="A65" s="496"/>
      <c r="B65" s="24" t="s">
        <v>46</v>
      </c>
      <c r="C65" s="20">
        <v>8</v>
      </c>
      <c r="D65" s="460">
        <v>0</v>
      </c>
      <c r="E65" s="460">
        <v>1</v>
      </c>
      <c r="F65" s="460">
        <v>0</v>
      </c>
      <c r="G65" s="460">
        <v>1</v>
      </c>
      <c r="H65" s="460">
        <v>6</v>
      </c>
      <c r="I65" s="460">
        <v>0</v>
      </c>
      <c r="J65" s="460">
        <v>0</v>
      </c>
      <c r="K65" s="460">
        <v>2</v>
      </c>
    </row>
    <row r="66" spans="1:11" ht="16" customHeight="1" x14ac:dyDescent="0.2">
      <c r="A66" s="494" t="s">
        <v>94</v>
      </c>
      <c r="B66" s="21" t="s">
        <v>2</v>
      </c>
      <c r="C66" s="22">
        <v>16</v>
      </c>
      <c r="D66" s="458">
        <v>0</v>
      </c>
      <c r="E66" s="458">
        <v>0</v>
      </c>
      <c r="F66" s="458">
        <v>0</v>
      </c>
      <c r="G66" s="458">
        <v>0</v>
      </c>
      <c r="H66" s="458">
        <v>15</v>
      </c>
      <c r="I66" s="458">
        <v>1</v>
      </c>
      <c r="J66" s="458">
        <v>0</v>
      </c>
      <c r="K66" s="458">
        <v>0</v>
      </c>
    </row>
    <row r="67" spans="1:11" ht="16" customHeight="1" x14ac:dyDescent="0.2">
      <c r="A67" s="495"/>
      <c r="B67" s="23" t="s">
        <v>45</v>
      </c>
      <c r="C67" s="19">
        <v>6</v>
      </c>
      <c r="D67" s="459">
        <v>0</v>
      </c>
      <c r="E67" s="459">
        <v>0</v>
      </c>
      <c r="F67" s="459">
        <v>0</v>
      </c>
      <c r="G67" s="459">
        <v>0</v>
      </c>
      <c r="H67" s="459">
        <v>6</v>
      </c>
      <c r="I67" s="459">
        <v>0</v>
      </c>
      <c r="J67" s="459">
        <v>0</v>
      </c>
      <c r="K67" s="459">
        <v>0</v>
      </c>
    </row>
    <row r="68" spans="1:11" ht="16" customHeight="1" x14ac:dyDescent="0.2">
      <c r="A68" s="496"/>
      <c r="B68" s="24" t="s">
        <v>46</v>
      </c>
      <c r="C68" s="20">
        <v>10</v>
      </c>
      <c r="D68" s="460">
        <v>0</v>
      </c>
      <c r="E68" s="460">
        <v>0</v>
      </c>
      <c r="F68" s="460">
        <v>0</v>
      </c>
      <c r="G68" s="460">
        <v>0</v>
      </c>
      <c r="H68" s="460">
        <v>9</v>
      </c>
      <c r="I68" s="460">
        <v>1</v>
      </c>
      <c r="J68" s="460">
        <v>0</v>
      </c>
      <c r="K68" s="460">
        <v>0</v>
      </c>
    </row>
    <row r="69" spans="1:11" x14ac:dyDescent="0.2">
      <c r="A69" s="25" t="s">
        <v>95</v>
      </c>
    </row>
    <row r="70" spans="1:11" x14ac:dyDescent="0.2">
      <c r="A70" s="25" t="s">
        <v>96</v>
      </c>
    </row>
  </sheetData>
  <mergeCells count="23">
    <mergeCell ref="B2:C2"/>
    <mergeCell ref="A3:A5"/>
    <mergeCell ref="A6:A8"/>
    <mergeCell ref="A9:A11"/>
    <mergeCell ref="A12:A14"/>
    <mergeCell ref="A15:A17"/>
    <mergeCell ref="A51:A53"/>
    <mergeCell ref="A18:A20"/>
    <mergeCell ref="A21:A23"/>
    <mergeCell ref="A24:A26"/>
    <mergeCell ref="A27:A29"/>
    <mergeCell ref="A30:A32"/>
    <mergeCell ref="A33:A35"/>
    <mergeCell ref="A36:A38"/>
    <mergeCell ref="A39:A41"/>
    <mergeCell ref="A42:A44"/>
    <mergeCell ref="A45:A47"/>
    <mergeCell ref="A48:A50"/>
    <mergeCell ref="A54:A56"/>
    <mergeCell ref="A57:A59"/>
    <mergeCell ref="A60:A62"/>
    <mergeCell ref="A63:A65"/>
    <mergeCell ref="A66:A68"/>
  </mergeCells>
  <phoneticPr fontId="3"/>
  <pageMargins left="0.39370078740157483" right="0.39370078740157483" top="0.59055118110236227" bottom="0.59055118110236227" header="0.31496062992125984" footer="0.31496062992125984"/>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Y69"/>
  <sheetViews>
    <sheetView showGridLines="0" tabSelected="1" view="pageBreakPreview" zoomScaleNormal="86" zoomScaleSheetLayoutView="100" workbookViewId="0">
      <pane xSplit="2" ySplit="2" topLeftCell="G3" activePane="bottomRight" state="frozen"/>
      <selection pane="topRight"/>
      <selection pane="bottomLeft"/>
      <selection pane="bottomRight" activeCell="Z12" sqref="Z12:Z69"/>
    </sheetView>
  </sheetViews>
  <sheetFormatPr defaultColWidth="9.36328125" defaultRowHeight="10.5" customHeight="1" x14ac:dyDescent="0.2"/>
  <cols>
    <col min="1" max="1" width="8.08984375" style="85" customWidth="1"/>
    <col min="2" max="2" width="6" style="86" bestFit="1" customWidth="1"/>
    <col min="3" max="24" width="7.6328125" style="87" customWidth="1"/>
    <col min="25" max="25" width="7" style="87" customWidth="1"/>
    <col min="26" max="16384" width="9.36328125" style="87"/>
  </cols>
  <sheetData>
    <row r="1" spans="1:25" s="69" customFormat="1" ht="13" x14ac:dyDescent="0.2">
      <c r="A1" s="82" t="s">
        <v>289</v>
      </c>
      <c r="B1" s="83"/>
      <c r="C1" s="84"/>
      <c r="D1" s="84"/>
      <c r="E1" s="84"/>
      <c r="F1" s="84"/>
      <c r="G1" s="84"/>
      <c r="H1" s="84"/>
      <c r="I1" s="84"/>
      <c r="J1" s="84"/>
      <c r="K1" s="84"/>
      <c r="L1" s="84"/>
      <c r="M1" s="84"/>
      <c r="N1" s="84"/>
      <c r="O1" s="84"/>
      <c r="P1" s="84"/>
      <c r="Q1" s="84"/>
      <c r="R1" s="84"/>
      <c r="S1" s="84"/>
      <c r="T1" s="84"/>
      <c r="U1" s="84"/>
      <c r="V1" s="84"/>
      <c r="W1" s="84"/>
      <c r="Y1" s="30" t="s">
        <v>330</v>
      </c>
    </row>
    <row r="2" spans="1:25" s="69" customFormat="1" ht="13" x14ac:dyDescent="0.2">
      <c r="A2" s="101"/>
      <c r="B2" s="102"/>
      <c r="C2" s="103" t="s">
        <v>2</v>
      </c>
      <c r="D2" s="103" t="s">
        <v>201</v>
      </c>
      <c r="E2" s="103" t="s">
        <v>130</v>
      </c>
      <c r="F2" s="103" t="s">
        <v>131</v>
      </c>
      <c r="G2" s="103" t="s">
        <v>132</v>
      </c>
      <c r="H2" s="103" t="s">
        <v>133</v>
      </c>
      <c r="I2" s="103" t="s">
        <v>134</v>
      </c>
      <c r="J2" s="103" t="s">
        <v>135</v>
      </c>
      <c r="K2" s="103" t="s">
        <v>136</v>
      </c>
      <c r="L2" s="103" t="s">
        <v>137</v>
      </c>
      <c r="M2" s="103" t="s">
        <v>138</v>
      </c>
      <c r="N2" s="103" t="s">
        <v>139</v>
      </c>
      <c r="O2" s="103" t="s">
        <v>140</v>
      </c>
      <c r="P2" s="103" t="s">
        <v>141</v>
      </c>
      <c r="Q2" s="103" t="s">
        <v>142</v>
      </c>
      <c r="R2" s="103" t="s">
        <v>143</v>
      </c>
      <c r="S2" s="103" t="s">
        <v>144</v>
      </c>
      <c r="T2" s="103" t="s">
        <v>145</v>
      </c>
      <c r="U2" s="103" t="s">
        <v>285</v>
      </c>
      <c r="V2" s="103" t="s">
        <v>286</v>
      </c>
      <c r="W2" s="103" t="s">
        <v>287</v>
      </c>
      <c r="X2" s="103" t="s">
        <v>288</v>
      </c>
      <c r="Y2" s="103" t="s">
        <v>113</v>
      </c>
    </row>
    <row r="3" spans="1:25" s="26" customFormat="1" ht="13" x14ac:dyDescent="0.2">
      <c r="A3" s="566" t="s">
        <v>199</v>
      </c>
      <c r="B3" s="364" t="s">
        <v>2</v>
      </c>
      <c r="C3" s="339">
        <v>19425</v>
      </c>
      <c r="D3" s="371" t="s">
        <v>9</v>
      </c>
      <c r="E3" s="371" t="s">
        <v>9</v>
      </c>
      <c r="F3" s="371">
        <v>90</v>
      </c>
      <c r="G3" s="371">
        <v>563</v>
      </c>
      <c r="H3" s="371">
        <v>1040</v>
      </c>
      <c r="I3" s="371">
        <v>989</v>
      </c>
      <c r="J3" s="371">
        <v>1145</v>
      </c>
      <c r="K3" s="371">
        <v>1287</v>
      </c>
      <c r="L3" s="371">
        <v>1498</v>
      </c>
      <c r="M3" s="339">
        <v>1825</v>
      </c>
      <c r="N3" s="339">
        <v>1748</v>
      </c>
      <c r="O3" s="371">
        <v>1562</v>
      </c>
      <c r="P3" s="371">
        <v>1352</v>
      </c>
      <c r="Q3" s="371">
        <v>1416</v>
      </c>
      <c r="R3" s="371">
        <v>1514</v>
      </c>
      <c r="S3" s="371">
        <v>1303</v>
      </c>
      <c r="T3" s="371">
        <v>1042</v>
      </c>
      <c r="U3" s="371">
        <v>671</v>
      </c>
      <c r="V3" s="371">
        <v>291</v>
      </c>
      <c r="W3" s="371">
        <v>50</v>
      </c>
      <c r="X3" s="371">
        <v>3</v>
      </c>
      <c r="Y3" s="339">
        <v>36</v>
      </c>
    </row>
    <row r="4" spans="1:25" s="26" customFormat="1" ht="13" x14ac:dyDescent="0.2">
      <c r="A4" s="567"/>
      <c r="B4" s="366" t="s">
        <v>45</v>
      </c>
      <c r="C4" s="341">
        <v>13668</v>
      </c>
      <c r="D4" s="341" t="s">
        <v>9</v>
      </c>
      <c r="E4" s="341" t="s">
        <v>9</v>
      </c>
      <c r="F4" s="341">
        <v>47</v>
      </c>
      <c r="G4" s="341">
        <v>385</v>
      </c>
      <c r="H4" s="341">
        <v>748</v>
      </c>
      <c r="I4" s="341">
        <v>683</v>
      </c>
      <c r="J4" s="341">
        <v>865</v>
      </c>
      <c r="K4" s="341">
        <v>961</v>
      </c>
      <c r="L4" s="341">
        <v>1127</v>
      </c>
      <c r="M4" s="341">
        <v>1319</v>
      </c>
      <c r="N4" s="341">
        <v>1264</v>
      </c>
      <c r="O4" s="341">
        <v>1163</v>
      </c>
      <c r="P4" s="341">
        <v>1003</v>
      </c>
      <c r="Q4" s="341">
        <v>961</v>
      </c>
      <c r="R4" s="341">
        <v>997</v>
      </c>
      <c r="S4" s="341">
        <v>856</v>
      </c>
      <c r="T4" s="341">
        <v>637</v>
      </c>
      <c r="U4" s="341">
        <v>413</v>
      </c>
      <c r="V4" s="341">
        <v>183</v>
      </c>
      <c r="W4" s="341">
        <v>25</v>
      </c>
      <c r="X4" s="341" t="s">
        <v>9</v>
      </c>
      <c r="Y4" s="341">
        <v>31</v>
      </c>
    </row>
    <row r="5" spans="1:25" s="26" customFormat="1" ht="13" x14ac:dyDescent="0.2">
      <c r="A5" s="568"/>
      <c r="B5" s="368" t="s">
        <v>46</v>
      </c>
      <c r="C5" s="352">
        <v>5757</v>
      </c>
      <c r="D5" s="352" t="s">
        <v>9</v>
      </c>
      <c r="E5" s="352" t="s">
        <v>9</v>
      </c>
      <c r="F5" s="352">
        <v>43</v>
      </c>
      <c r="G5" s="352">
        <v>178</v>
      </c>
      <c r="H5" s="352">
        <v>292</v>
      </c>
      <c r="I5" s="352">
        <v>306</v>
      </c>
      <c r="J5" s="352">
        <v>280</v>
      </c>
      <c r="K5" s="352">
        <v>326</v>
      </c>
      <c r="L5" s="352">
        <v>371</v>
      </c>
      <c r="M5" s="352">
        <v>506</v>
      </c>
      <c r="N5" s="352">
        <v>484</v>
      </c>
      <c r="O5" s="352">
        <v>399</v>
      </c>
      <c r="P5" s="352">
        <v>349</v>
      </c>
      <c r="Q5" s="352">
        <v>455</v>
      </c>
      <c r="R5" s="352">
        <v>517</v>
      </c>
      <c r="S5" s="352">
        <v>447</v>
      </c>
      <c r="T5" s="352">
        <v>405</v>
      </c>
      <c r="U5" s="352">
        <v>258</v>
      </c>
      <c r="V5" s="352">
        <v>108</v>
      </c>
      <c r="W5" s="352">
        <v>25</v>
      </c>
      <c r="X5" s="352">
        <v>3</v>
      </c>
      <c r="Y5" s="352">
        <v>5</v>
      </c>
    </row>
    <row r="6" spans="1:25" s="26" customFormat="1" ht="13" x14ac:dyDescent="0.2">
      <c r="A6" s="569" t="s">
        <v>7</v>
      </c>
      <c r="B6" s="390" t="s">
        <v>2</v>
      </c>
      <c r="C6" s="391">
        <v>884</v>
      </c>
      <c r="D6" s="391" t="s">
        <v>9</v>
      </c>
      <c r="E6" s="391" t="s">
        <v>9</v>
      </c>
      <c r="F6" s="391">
        <v>1</v>
      </c>
      <c r="G6" s="391">
        <v>23</v>
      </c>
      <c r="H6" s="391">
        <v>49</v>
      </c>
      <c r="I6" s="391">
        <v>48</v>
      </c>
      <c r="J6" s="391">
        <v>58</v>
      </c>
      <c r="K6" s="391">
        <v>82</v>
      </c>
      <c r="L6" s="391">
        <v>69</v>
      </c>
      <c r="M6" s="391">
        <v>66</v>
      </c>
      <c r="N6" s="391">
        <v>77</v>
      </c>
      <c r="O6" s="391">
        <v>83</v>
      </c>
      <c r="P6" s="391">
        <v>54</v>
      </c>
      <c r="Q6" s="391">
        <v>59</v>
      </c>
      <c r="R6" s="391">
        <v>70</v>
      </c>
      <c r="S6" s="391">
        <v>52</v>
      </c>
      <c r="T6" s="391">
        <v>47</v>
      </c>
      <c r="U6" s="391">
        <v>27</v>
      </c>
      <c r="V6" s="391">
        <v>16</v>
      </c>
      <c r="W6" s="391">
        <v>3</v>
      </c>
      <c r="X6" s="391" t="s">
        <v>9</v>
      </c>
      <c r="Y6" s="391" t="s">
        <v>9</v>
      </c>
    </row>
    <row r="7" spans="1:25" s="26" customFormat="1" ht="13" x14ac:dyDescent="0.2">
      <c r="A7" s="570"/>
      <c r="B7" s="392" t="s">
        <v>45</v>
      </c>
      <c r="C7" s="393">
        <v>618</v>
      </c>
      <c r="D7" s="393" t="s">
        <v>9</v>
      </c>
      <c r="E7" s="393" t="s">
        <v>9</v>
      </c>
      <c r="F7" s="393" t="s">
        <v>9</v>
      </c>
      <c r="G7" s="393">
        <v>13</v>
      </c>
      <c r="H7" s="393">
        <v>37</v>
      </c>
      <c r="I7" s="393">
        <v>36</v>
      </c>
      <c r="J7" s="393">
        <v>40</v>
      </c>
      <c r="K7" s="393">
        <v>66</v>
      </c>
      <c r="L7" s="393">
        <v>55</v>
      </c>
      <c r="M7" s="393">
        <v>46</v>
      </c>
      <c r="N7" s="393">
        <v>60</v>
      </c>
      <c r="O7" s="393">
        <v>60</v>
      </c>
      <c r="P7" s="393">
        <v>38</v>
      </c>
      <c r="Q7" s="393">
        <v>37</v>
      </c>
      <c r="R7" s="393">
        <v>42</v>
      </c>
      <c r="S7" s="393">
        <v>37</v>
      </c>
      <c r="T7" s="393">
        <v>25</v>
      </c>
      <c r="U7" s="393">
        <v>17</v>
      </c>
      <c r="V7" s="393">
        <v>8</v>
      </c>
      <c r="W7" s="393">
        <v>1</v>
      </c>
      <c r="X7" s="393" t="s">
        <v>9</v>
      </c>
      <c r="Y7" s="393" t="s">
        <v>9</v>
      </c>
    </row>
    <row r="8" spans="1:25" s="26" customFormat="1" ht="13" x14ac:dyDescent="0.2">
      <c r="A8" s="571"/>
      <c r="B8" s="394" t="s">
        <v>46</v>
      </c>
      <c r="C8" s="395">
        <v>266</v>
      </c>
      <c r="D8" s="395" t="s">
        <v>9</v>
      </c>
      <c r="E8" s="395" t="s">
        <v>9</v>
      </c>
      <c r="F8" s="395">
        <v>1</v>
      </c>
      <c r="G8" s="395">
        <v>10</v>
      </c>
      <c r="H8" s="395">
        <v>12</v>
      </c>
      <c r="I8" s="395">
        <v>12</v>
      </c>
      <c r="J8" s="395">
        <v>18</v>
      </c>
      <c r="K8" s="395">
        <v>16</v>
      </c>
      <c r="L8" s="395">
        <v>14</v>
      </c>
      <c r="M8" s="395">
        <v>20</v>
      </c>
      <c r="N8" s="395">
        <v>17</v>
      </c>
      <c r="O8" s="395">
        <v>23</v>
      </c>
      <c r="P8" s="395">
        <v>16</v>
      </c>
      <c r="Q8" s="395">
        <v>22</v>
      </c>
      <c r="R8" s="395">
        <v>28</v>
      </c>
      <c r="S8" s="395">
        <v>15</v>
      </c>
      <c r="T8" s="395">
        <v>22</v>
      </c>
      <c r="U8" s="395">
        <v>10</v>
      </c>
      <c r="V8" s="395">
        <v>8</v>
      </c>
      <c r="W8" s="395">
        <v>2</v>
      </c>
      <c r="X8" s="395" t="s">
        <v>9</v>
      </c>
      <c r="Y8" s="395" t="s">
        <v>9</v>
      </c>
    </row>
    <row r="9" spans="1:25" s="26" customFormat="1" ht="13.5" customHeight="1" x14ac:dyDescent="0.2">
      <c r="A9" s="535" t="s">
        <v>150</v>
      </c>
      <c r="B9" s="74" t="s">
        <v>2</v>
      </c>
      <c r="C9" s="28">
        <f t="shared" ref="C9:Y9" si="0">IF(SUM(C10:C11)=0,"-",SUM(C10:C11))</f>
        <v>47</v>
      </c>
      <c r="D9" s="28" t="str">
        <f t="shared" si="0"/>
        <v>-</v>
      </c>
      <c r="E9" s="28" t="str">
        <f t="shared" si="0"/>
        <v>-</v>
      </c>
      <c r="F9" s="28" t="str">
        <f t="shared" si="0"/>
        <v>-</v>
      </c>
      <c r="G9" s="28">
        <f t="shared" si="0"/>
        <v>2</v>
      </c>
      <c r="H9" s="28">
        <f t="shared" si="0"/>
        <v>2</v>
      </c>
      <c r="I9" s="28">
        <f t="shared" si="0"/>
        <v>1</v>
      </c>
      <c r="J9" s="28">
        <f t="shared" si="0"/>
        <v>2</v>
      </c>
      <c r="K9" s="28">
        <f t="shared" si="0"/>
        <v>6</v>
      </c>
      <c r="L9" s="28">
        <f t="shared" si="0"/>
        <v>3</v>
      </c>
      <c r="M9" s="28">
        <f t="shared" si="0"/>
        <v>2</v>
      </c>
      <c r="N9" s="28">
        <f t="shared" si="0"/>
        <v>4</v>
      </c>
      <c r="O9" s="28">
        <f t="shared" si="0"/>
        <v>3</v>
      </c>
      <c r="P9" s="28">
        <f t="shared" si="0"/>
        <v>4</v>
      </c>
      <c r="Q9" s="28">
        <f t="shared" si="0"/>
        <v>4</v>
      </c>
      <c r="R9" s="28">
        <f t="shared" si="0"/>
        <v>4</v>
      </c>
      <c r="S9" s="28">
        <f t="shared" si="0"/>
        <v>1</v>
      </c>
      <c r="T9" s="28">
        <f t="shared" si="0"/>
        <v>2</v>
      </c>
      <c r="U9" s="28">
        <f t="shared" si="0"/>
        <v>3</v>
      </c>
      <c r="V9" s="28">
        <f t="shared" si="0"/>
        <v>3</v>
      </c>
      <c r="W9" s="28">
        <f t="shared" si="0"/>
        <v>1</v>
      </c>
      <c r="X9" s="28" t="str">
        <f t="shared" si="0"/>
        <v>-</v>
      </c>
      <c r="Y9" s="28" t="str">
        <f t="shared" si="0"/>
        <v>-</v>
      </c>
    </row>
    <row r="10" spans="1:25" s="26" customFormat="1" ht="13" x14ac:dyDescent="0.2">
      <c r="A10" s="536"/>
      <c r="B10" s="283" t="s">
        <v>45</v>
      </c>
      <c r="C10" s="267">
        <v>31</v>
      </c>
      <c r="D10" s="267" t="str">
        <f t="shared" ref="D10:X11" si="1">IF(SUM(D13,D16,D19,D22,D25,D28,D31,D34,D37,D40,D43,D46,D49,D52,D55,D58,D61,D64,D67)=0,"-",SUM(D13,D16,D19,D22,D25,D28,D31,D34,D37,D40,D43,D46,D49,D52,D55,D58,D61,D64,D67))</f>
        <v>-</v>
      </c>
      <c r="E10" s="267" t="str">
        <f t="shared" si="1"/>
        <v>-</v>
      </c>
      <c r="F10" s="267" t="str">
        <f t="shared" si="1"/>
        <v>-</v>
      </c>
      <c r="G10" s="267">
        <f t="shared" si="1"/>
        <v>1</v>
      </c>
      <c r="H10" s="267">
        <f t="shared" si="1"/>
        <v>2</v>
      </c>
      <c r="I10" s="267">
        <f t="shared" si="1"/>
        <v>1</v>
      </c>
      <c r="J10" s="267">
        <f t="shared" si="1"/>
        <v>2</v>
      </c>
      <c r="K10" s="267">
        <f t="shared" si="1"/>
        <v>5</v>
      </c>
      <c r="L10" s="267">
        <f t="shared" si="1"/>
        <v>3</v>
      </c>
      <c r="M10" s="267">
        <f t="shared" si="1"/>
        <v>1</v>
      </c>
      <c r="N10" s="267">
        <f t="shared" si="1"/>
        <v>4</v>
      </c>
      <c r="O10" s="267">
        <f t="shared" si="1"/>
        <v>2</v>
      </c>
      <c r="P10" s="267">
        <f t="shared" si="1"/>
        <v>3</v>
      </c>
      <c r="Q10" s="267" t="str">
        <f t="shared" si="1"/>
        <v>-</v>
      </c>
      <c r="R10" s="267">
        <f t="shared" si="1"/>
        <v>3</v>
      </c>
      <c r="S10" s="267">
        <f t="shared" si="1"/>
        <v>1</v>
      </c>
      <c r="T10" s="267" t="str">
        <f t="shared" si="1"/>
        <v>-</v>
      </c>
      <c r="U10" s="267">
        <f t="shared" si="1"/>
        <v>2</v>
      </c>
      <c r="V10" s="267">
        <f t="shared" si="1"/>
        <v>1</v>
      </c>
      <c r="W10" s="267" t="str">
        <f t="shared" si="1"/>
        <v>-</v>
      </c>
      <c r="X10" s="267" t="str">
        <f t="shared" si="1"/>
        <v>-</v>
      </c>
      <c r="Y10" s="267" t="str">
        <f>IF(SUM(Y13,Y16,Y19,Y22,Y25,Y28,Y31,Y34,Y37,Y40,Y43,Y46,Y49,Y52,Y55,Y58,Y61,Y64,Y67)=0,"-",SUM(Y13,Y16,Y19,Y22,Y25,Y28,Y31,Y34,Y37,Y40,Y43,Y46,Y49,Y52,Y55,Y58,Y61,Y64,Y67))</f>
        <v>-</v>
      </c>
    </row>
    <row r="11" spans="1:25" s="26" customFormat="1" ht="13" x14ac:dyDescent="0.2">
      <c r="A11" s="537"/>
      <c r="B11" s="286" t="s">
        <v>46</v>
      </c>
      <c r="C11" s="269">
        <v>16</v>
      </c>
      <c r="D11" s="269" t="str">
        <f t="shared" si="1"/>
        <v>-</v>
      </c>
      <c r="E11" s="269" t="str">
        <f t="shared" si="1"/>
        <v>-</v>
      </c>
      <c r="F11" s="269" t="str">
        <f t="shared" si="1"/>
        <v>-</v>
      </c>
      <c r="G11" s="269">
        <f t="shared" si="1"/>
        <v>1</v>
      </c>
      <c r="H11" s="269" t="str">
        <f t="shared" si="1"/>
        <v>-</v>
      </c>
      <c r="I11" s="269" t="str">
        <f t="shared" si="1"/>
        <v>-</v>
      </c>
      <c r="J11" s="269" t="str">
        <f t="shared" si="1"/>
        <v>-</v>
      </c>
      <c r="K11" s="269">
        <f t="shared" si="1"/>
        <v>1</v>
      </c>
      <c r="L11" s="269" t="str">
        <f t="shared" si="1"/>
        <v>-</v>
      </c>
      <c r="M11" s="269">
        <f t="shared" si="1"/>
        <v>1</v>
      </c>
      <c r="N11" s="269" t="str">
        <f t="shared" si="1"/>
        <v>-</v>
      </c>
      <c r="O11" s="269">
        <f t="shared" si="1"/>
        <v>1</v>
      </c>
      <c r="P11" s="269">
        <f t="shared" si="1"/>
        <v>1</v>
      </c>
      <c r="Q11" s="269">
        <f t="shared" si="1"/>
        <v>4</v>
      </c>
      <c r="R11" s="269">
        <f t="shared" si="1"/>
        <v>1</v>
      </c>
      <c r="S11" s="269" t="str">
        <f t="shared" si="1"/>
        <v>-</v>
      </c>
      <c r="T11" s="269">
        <f t="shared" si="1"/>
        <v>2</v>
      </c>
      <c r="U11" s="269">
        <f t="shared" si="1"/>
        <v>1</v>
      </c>
      <c r="V11" s="269">
        <f t="shared" si="1"/>
        <v>2</v>
      </c>
      <c r="W11" s="269">
        <f t="shared" si="1"/>
        <v>1</v>
      </c>
      <c r="X11" s="269" t="str">
        <f t="shared" si="1"/>
        <v>-</v>
      </c>
      <c r="Y11" s="269" t="str">
        <f>IF(SUM(Y14,Y17,Y20,Y23,Y26,Y29,Y32,Y35,Y38,Y41,Y44,Y47,Y50,Y53,Y56,Y59,Y62,Y65,Y68)=0,"-",SUM(Y14,Y17,Y20,Y23,Y26,Y29,Y32,Y35,Y38,Y41,Y44,Y47,Y50,Y53,Y56,Y59,Y62,Y65,Y68))</f>
        <v>-</v>
      </c>
    </row>
    <row r="12" spans="1:25" s="26" customFormat="1" ht="13" x14ac:dyDescent="0.2">
      <c r="A12" s="559" t="s">
        <v>76</v>
      </c>
      <c r="B12" s="297" t="s">
        <v>2</v>
      </c>
      <c r="C12" s="22">
        <v>24</v>
      </c>
      <c r="D12" s="22">
        <v>0</v>
      </c>
      <c r="E12" s="22">
        <v>0</v>
      </c>
      <c r="F12" s="22">
        <v>0</v>
      </c>
      <c r="G12" s="458">
        <v>1</v>
      </c>
      <c r="H12" s="458">
        <v>1</v>
      </c>
      <c r="I12" s="458">
        <v>1</v>
      </c>
      <c r="J12" s="458">
        <v>1</v>
      </c>
      <c r="K12" s="458">
        <v>3</v>
      </c>
      <c r="L12" s="458">
        <v>3</v>
      </c>
      <c r="M12" s="458">
        <v>1</v>
      </c>
      <c r="N12" s="458">
        <v>2</v>
      </c>
      <c r="O12" s="458">
        <v>2</v>
      </c>
      <c r="P12" s="458">
        <v>4</v>
      </c>
      <c r="Q12" s="458">
        <v>0</v>
      </c>
      <c r="R12" s="458">
        <v>1</v>
      </c>
      <c r="S12" s="458">
        <v>1</v>
      </c>
      <c r="T12" s="458">
        <v>0</v>
      </c>
      <c r="U12" s="458">
        <v>1</v>
      </c>
      <c r="V12" s="458">
        <v>1</v>
      </c>
      <c r="W12" s="458">
        <v>1</v>
      </c>
      <c r="X12" s="458">
        <v>0</v>
      </c>
      <c r="Y12" s="22"/>
    </row>
    <row r="13" spans="1:25" s="26" customFormat="1" ht="13" x14ac:dyDescent="0.2">
      <c r="A13" s="560"/>
      <c r="B13" s="298" t="s">
        <v>45</v>
      </c>
      <c r="C13" s="19">
        <v>18</v>
      </c>
      <c r="D13" s="19">
        <v>0</v>
      </c>
      <c r="E13" s="19">
        <v>0</v>
      </c>
      <c r="F13" s="19">
        <v>0</v>
      </c>
      <c r="G13" s="459">
        <v>1</v>
      </c>
      <c r="H13" s="459">
        <v>1</v>
      </c>
      <c r="I13" s="459">
        <v>1</v>
      </c>
      <c r="J13" s="459">
        <v>1</v>
      </c>
      <c r="K13" s="459">
        <v>3</v>
      </c>
      <c r="L13" s="459">
        <v>3</v>
      </c>
      <c r="M13" s="459">
        <v>0</v>
      </c>
      <c r="N13" s="459">
        <v>2</v>
      </c>
      <c r="O13" s="459">
        <v>1</v>
      </c>
      <c r="P13" s="459">
        <v>3</v>
      </c>
      <c r="Q13" s="459">
        <v>0</v>
      </c>
      <c r="R13" s="459">
        <v>1</v>
      </c>
      <c r="S13" s="459">
        <v>1</v>
      </c>
      <c r="T13" s="459">
        <v>0</v>
      </c>
      <c r="U13" s="459">
        <v>0</v>
      </c>
      <c r="V13" s="459">
        <v>0</v>
      </c>
      <c r="W13" s="459">
        <v>0</v>
      </c>
      <c r="X13" s="459">
        <v>0</v>
      </c>
      <c r="Y13" s="19"/>
    </row>
    <row r="14" spans="1:25" s="26" customFormat="1" ht="13" x14ac:dyDescent="0.2">
      <c r="A14" s="561"/>
      <c r="B14" s="299" t="s">
        <v>46</v>
      </c>
      <c r="C14" s="20">
        <v>6</v>
      </c>
      <c r="D14" s="20">
        <v>0</v>
      </c>
      <c r="E14" s="20">
        <v>0</v>
      </c>
      <c r="F14" s="20">
        <v>0</v>
      </c>
      <c r="G14" s="460">
        <v>0</v>
      </c>
      <c r="H14" s="460">
        <v>0</v>
      </c>
      <c r="I14" s="460">
        <v>0</v>
      </c>
      <c r="J14" s="460">
        <v>0</v>
      </c>
      <c r="K14" s="460">
        <v>0</v>
      </c>
      <c r="L14" s="460">
        <v>0</v>
      </c>
      <c r="M14" s="460">
        <v>1</v>
      </c>
      <c r="N14" s="460">
        <v>0</v>
      </c>
      <c r="O14" s="460">
        <v>1</v>
      </c>
      <c r="P14" s="460">
        <v>1</v>
      </c>
      <c r="Q14" s="460">
        <v>0</v>
      </c>
      <c r="R14" s="460">
        <v>0</v>
      </c>
      <c r="S14" s="460">
        <v>0</v>
      </c>
      <c r="T14" s="460">
        <v>0</v>
      </c>
      <c r="U14" s="460">
        <v>1</v>
      </c>
      <c r="V14" s="460">
        <v>1</v>
      </c>
      <c r="W14" s="460">
        <v>1</v>
      </c>
      <c r="X14" s="460">
        <v>0</v>
      </c>
      <c r="Y14" s="20"/>
    </row>
    <row r="15" spans="1:25" s="26" customFormat="1" ht="13" x14ac:dyDescent="0.2">
      <c r="A15" s="559" t="s">
        <v>77</v>
      </c>
      <c r="B15" s="297" t="s">
        <v>2</v>
      </c>
      <c r="C15" s="22">
        <v>4</v>
      </c>
      <c r="D15" s="22">
        <v>0</v>
      </c>
      <c r="E15" s="22">
        <v>0</v>
      </c>
      <c r="F15" s="22">
        <v>0</v>
      </c>
      <c r="G15" s="458">
        <v>1</v>
      </c>
      <c r="H15" s="458">
        <v>0</v>
      </c>
      <c r="I15" s="458">
        <v>0</v>
      </c>
      <c r="J15" s="458">
        <v>0</v>
      </c>
      <c r="K15" s="458">
        <v>1</v>
      </c>
      <c r="L15" s="458">
        <v>0</v>
      </c>
      <c r="M15" s="458">
        <v>0</v>
      </c>
      <c r="N15" s="458">
        <v>1</v>
      </c>
      <c r="O15" s="458">
        <v>0</v>
      </c>
      <c r="P15" s="458">
        <v>0</v>
      </c>
      <c r="Q15" s="458">
        <v>0</v>
      </c>
      <c r="R15" s="458">
        <v>0</v>
      </c>
      <c r="S15" s="458">
        <v>0</v>
      </c>
      <c r="T15" s="458">
        <v>0</v>
      </c>
      <c r="U15" s="458">
        <v>0</v>
      </c>
      <c r="V15" s="458">
        <v>1</v>
      </c>
      <c r="W15" s="458">
        <v>0</v>
      </c>
      <c r="X15" s="458">
        <v>0</v>
      </c>
      <c r="Y15" s="22"/>
    </row>
    <row r="16" spans="1:25" s="26" customFormat="1" ht="13" x14ac:dyDescent="0.2">
      <c r="A16" s="560"/>
      <c r="B16" s="298" t="s">
        <v>45</v>
      </c>
      <c r="C16" s="19">
        <v>2</v>
      </c>
      <c r="D16" s="19">
        <v>0</v>
      </c>
      <c r="E16" s="19">
        <v>0</v>
      </c>
      <c r="F16" s="19">
        <v>0</v>
      </c>
      <c r="G16" s="459">
        <v>0</v>
      </c>
      <c r="H16" s="459">
        <v>0</v>
      </c>
      <c r="I16" s="459">
        <v>0</v>
      </c>
      <c r="J16" s="459">
        <v>0</v>
      </c>
      <c r="K16" s="459">
        <v>0</v>
      </c>
      <c r="L16" s="459">
        <v>0</v>
      </c>
      <c r="M16" s="459">
        <v>0</v>
      </c>
      <c r="N16" s="459">
        <v>1</v>
      </c>
      <c r="O16" s="459">
        <v>0</v>
      </c>
      <c r="P16" s="459">
        <v>0</v>
      </c>
      <c r="Q16" s="459">
        <v>0</v>
      </c>
      <c r="R16" s="459">
        <v>0</v>
      </c>
      <c r="S16" s="459">
        <v>0</v>
      </c>
      <c r="T16" s="459">
        <v>0</v>
      </c>
      <c r="U16" s="459">
        <v>0</v>
      </c>
      <c r="V16" s="459">
        <v>1</v>
      </c>
      <c r="W16" s="459">
        <v>0</v>
      </c>
      <c r="X16" s="459">
        <v>0</v>
      </c>
      <c r="Y16" s="19"/>
    </row>
    <row r="17" spans="1:25" s="26" customFormat="1" ht="13" x14ac:dyDescent="0.2">
      <c r="A17" s="561"/>
      <c r="B17" s="299" t="s">
        <v>46</v>
      </c>
      <c r="C17" s="20">
        <v>2</v>
      </c>
      <c r="D17" s="20">
        <v>0</v>
      </c>
      <c r="E17" s="20">
        <v>0</v>
      </c>
      <c r="F17" s="20">
        <v>0</v>
      </c>
      <c r="G17" s="460">
        <v>1</v>
      </c>
      <c r="H17" s="460">
        <v>0</v>
      </c>
      <c r="I17" s="460">
        <v>0</v>
      </c>
      <c r="J17" s="460">
        <v>0</v>
      </c>
      <c r="K17" s="460">
        <v>1</v>
      </c>
      <c r="L17" s="460">
        <v>0</v>
      </c>
      <c r="M17" s="460">
        <v>0</v>
      </c>
      <c r="N17" s="460">
        <v>0</v>
      </c>
      <c r="O17" s="460">
        <v>0</v>
      </c>
      <c r="P17" s="460">
        <v>0</v>
      </c>
      <c r="Q17" s="460">
        <v>0</v>
      </c>
      <c r="R17" s="460">
        <v>0</v>
      </c>
      <c r="S17" s="460">
        <v>0</v>
      </c>
      <c r="T17" s="460">
        <v>0</v>
      </c>
      <c r="U17" s="460">
        <v>0</v>
      </c>
      <c r="V17" s="460">
        <v>0</v>
      </c>
      <c r="W17" s="460">
        <v>0</v>
      </c>
      <c r="X17" s="460">
        <v>0</v>
      </c>
      <c r="Y17" s="20"/>
    </row>
    <row r="18" spans="1:25" s="26" customFormat="1" ht="13" x14ac:dyDescent="0.2">
      <c r="A18" s="559" t="s">
        <v>78</v>
      </c>
      <c r="B18" s="297" t="s">
        <v>2</v>
      </c>
      <c r="C18" s="22">
        <v>1</v>
      </c>
      <c r="D18" s="22">
        <v>0</v>
      </c>
      <c r="E18" s="22">
        <v>0</v>
      </c>
      <c r="F18" s="22">
        <v>0</v>
      </c>
      <c r="G18" s="458">
        <v>0</v>
      </c>
      <c r="H18" s="458">
        <v>0</v>
      </c>
      <c r="I18" s="458">
        <v>0</v>
      </c>
      <c r="J18" s="458">
        <v>0</v>
      </c>
      <c r="K18" s="458">
        <v>0</v>
      </c>
      <c r="L18" s="458">
        <v>0</v>
      </c>
      <c r="M18" s="458">
        <v>0</v>
      </c>
      <c r="N18" s="458">
        <v>0</v>
      </c>
      <c r="O18" s="458">
        <v>0</v>
      </c>
      <c r="P18" s="458">
        <v>0</v>
      </c>
      <c r="Q18" s="458">
        <v>0</v>
      </c>
      <c r="R18" s="458">
        <v>0</v>
      </c>
      <c r="S18" s="458">
        <v>0</v>
      </c>
      <c r="T18" s="458">
        <v>1</v>
      </c>
      <c r="U18" s="458">
        <v>0</v>
      </c>
      <c r="V18" s="458">
        <v>0</v>
      </c>
      <c r="W18" s="458">
        <v>0</v>
      </c>
      <c r="X18" s="458">
        <v>0</v>
      </c>
      <c r="Y18" s="22"/>
    </row>
    <row r="19" spans="1:25" s="26" customFormat="1" ht="13" x14ac:dyDescent="0.2">
      <c r="A19" s="560"/>
      <c r="B19" s="298" t="s">
        <v>45</v>
      </c>
      <c r="C19" s="19" t="s">
        <v>9</v>
      </c>
      <c r="D19" s="19">
        <v>0</v>
      </c>
      <c r="E19" s="19">
        <v>0</v>
      </c>
      <c r="F19" s="19">
        <v>0</v>
      </c>
      <c r="G19" s="459">
        <v>0</v>
      </c>
      <c r="H19" s="459">
        <v>0</v>
      </c>
      <c r="I19" s="459">
        <v>0</v>
      </c>
      <c r="J19" s="459">
        <v>0</v>
      </c>
      <c r="K19" s="459">
        <v>0</v>
      </c>
      <c r="L19" s="459">
        <v>0</v>
      </c>
      <c r="M19" s="459">
        <v>0</v>
      </c>
      <c r="N19" s="459">
        <v>0</v>
      </c>
      <c r="O19" s="459">
        <v>0</v>
      </c>
      <c r="P19" s="459">
        <v>0</v>
      </c>
      <c r="Q19" s="459">
        <v>0</v>
      </c>
      <c r="R19" s="459">
        <v>0</v>
      </c>
      <c r="S19" s="459">
        <v>0</v>
      </c>
      <c r="T19" s="459">
        <v>0</v>
      </c>
      <c r="U19" s="459">
        <v>0</v>
      </c>
      <c r="V19" s="459">
        <v>0</v>
      </c>
      <c r="W19" s="459">
        <v>0</v>
      </c>
      <c r="X19" s="459">
        <v>0</v>
      </c>
      <c r="Y19" s="19"/>
    </row>
    <row r="20" spans="1:25" s="26" customFormat="1" ht="13" x14ac:dyDescent="0.2">
      <c r="A20" s="561"/>
      <c r="B20" s="299" t="s">
        <v>46</v>
      </c>
      <c r="C20" s="20">
        <v>1</v>
      </c>
      <c r="D20" s="20">
        <v>0</v>
      </c>
      <c r="E20" s="20">
        <v>0</v>
      </c>
      <c r="F20" s="20">
        <v>0</v>
      </c>
      <c r="G20" s="460">
        <v>0</v>
      </c>
      <c r="H20" s="460">
        <v>0</v>
      </c>
      <c r="I20" s="460">
        <v>0</v>
      </c>
      <c r="J20" s="460">
        <v>0</v>
      </c>
      <c r="K20" s="460">
        <v>0</v>
      </c>
      <c r="L20" s="460">
        <v>0</v>
      </c>
      <c r="M20" s="460">
        <v>0</v>
      </c>
      <c r="N20" s="460">
        <v>0</v>
      </c>
      <c r="O20" s="460">
        <v>0</v>
      </c>
      <c r="P20" s="460">
        <v>0</v>
      </c>
      <c r="Q20" s="460">
        <v>0</v>
      </c>
      <c r="R20" s="460">
        <v>0</v>
      </c>
      <c r="S20" s="460">
        <v>0</v>
      </c>
      <c r="T20" s="460">
        <v>1</v>
      </c>
      <c r="U20" s="460">
        <v>0</v>
      </c>
      <c r="V20" s="460">
        <v>0</v>
      </c>
      <c r="W20" s="460">
        <v>0</v>
      </c>
      <c r="X20" s="460">
        <v>0</v>
      </c>
      <c r="Y20" s="20"/>
    </row>
    <row r="21" spans="1:25" s="26" customFormat="1" ht="13" x14ac:dyDescent="0.2">
      <c r="A21" s="559" t="s">
        <v>79</v>
      </c>
      <c r="B21" s="297" t="s">
        <v>2</v>
      </c>
      <c r="C21" s="22" t="s">
        <v>9</v>
      </c>
      <c r="D21" s="22">
        <v>0</v>
      </c>
      <c r="E21" s="22">
        <v>0</v>
      </c>
      <c r="F21" s="22">
        <v>0</v>
      </c>
      <c r="G21" s="458">
        <v>0</v>
      </c>
      <c r="H21" s="458">
        <v>0</v>
      </c>
      <c r="I21" s="458">
        <v>0</v>
      </c>
      <c r="J21" s="458">
        <v>0</v>
      </c>
      <c r="K21" s="458">
        <v>0</v>
      </c>
      <c r="L21" s="458">
        <v>0</v>
      </c>
      <c r="M21" s="458">
        <v>0</v>
      </c>
      <c r="N21" s="458">
        <v>0</v>
      </c>
      <c r="O21" s="458">
        <v>0</v>
      </c>
      <c r="P21" s="458">
        <v>0</v>
      </c>
      <c r="Q21" s="458">
        <v>0</v>
      </c>
      <c r="R21" s="458">
        <v>0</v>
      </c>
      <c r="S21" s="458">
        <v>0</v>
      </c>
      <c r="T21" s="458">
        <v>0</v>
      </c>
      <c r="U21" s="458">
        <v>0</v>
      </c>
      <c r="V21" s="458">
        <v>0</v>
      </c>
      <c r="W21" s="458">
        <v>0</v>
      </c>
      <c r="X21" s="458">
        <v>0</v>
      </c>
      <c r="Y21" s="22"/>
    </row>
    <row r="22" spans="1:25" s="26" customFormat="1" ht="13" x14ac:dyDescent="0.2">
      <c r="A22" s="560"/>
      <c r="B22" s="298" t="s">
        <v>45</v>
      </c>
      <c r="C22" s="19" t="s">
        <v>9</v>
      </c>
      <c r="D22" s="19">
        <v>0</v>
      </c>
      <c r="E22" s="19">
        <v>0</v>
      </c>
      <c r="F22" s="19">
        <v>0</v>
      </c>
      <c r="G22" s="459">
        <v>0</v>
      </c>
      <c r="H22" s="459">
        <v>0</v>
      </c>
      <c r="I22" s="459">
        <v>0</v>
      </c>
      <c r="J22" s="459">
        <v>0</v>
      </c>
      <c r="K22" s="459">
        <v>0</v>
      </c>
      <c r="L22" s="459">
        <v>0</v>
      </c>
      <c r="M22" s="459">
        <v>0</v>
      </c>
      <c r="N22" s="459">
        <v>0</v>
      </c>
      <c r="O22" s="459">
        <v>0</v>
      </c>
      <c r="P22" s="459">
        <v>0</v>
      </c>
      <c r="Q22" s="459">
        <v>0</v>
      </c>
      <c r="R22" s="459">
        <v>0</v>
      </c>
      <c r="S22" s="459">
        <v>0</v>
      </c>
      <c r="T22" s="459">
        <v>0</v>
      </c>
      <c r="U22" s="459">
        <v>0</v>
      </c>
      <c r="V22" s="459">
        <v>0</v>
      </c>
      <c r="W22" s="459">
        <v>0</v>
      </c>
      <c r="X22" s="459">
        <v>0</v>
      </c>
      <c r="Y22" s="19"/>
    </row>
    <row r="23" spans="1:25" s="26" customFormat="1" ht="13" x14ac:dyDescent="0.2">
      <c r="A23" s="561"/>
      <c r="B23" s="299" t="s">
        <v>46</v>
      </c>
      <c r="C23" s="20" t="s">
        <v>9</v>
      </c>
      <c r="D23" s="20">
        <v>0</v>
      </c>
      <c r="E23" s="20">
        <v>0</v>
      </c>
      <c r="F23" s="20">
        <v>0</v>
      </c>
      <c r="G23" s="460">
        <v>0</v>
      </c>
      <c r="H23" s="460">
        <v>0</v>
      </c>
      <c r="I23" s="460">
        <v>0</v>
      </c>
      <c r="J23" s="460">
        <v>0</v>
      </c>
      <c r="K23" s="460">
        <v>0</v>
      </c>
      <c r="L23" s="460">
        <v>0</v>
      </c>
      <c r="M23" s="460">
        <v>0</v>
      </c>
      <c r="N23" s="460">
        <v>0</v>
      </c>
      <c r="O23" s="460">
        <v>0</v>
      </c>
      <c r="P23" s="460">
        <v>0</v>
      </c>
      <c r="Q23" s="460">
        <v>0</v>
      </c>
      <c r="R23" s="460">
        <v>0</v>
      </c>
      <c r="S23" s="460">
        <v>0</v>
      </c>
      <c r="T23" s="460">
        <v>0</v>
      </c>
      <c r="U23" s="460">
        <v>0</v>
      </c>
      <c r="V23" s="460">
        <v>0</v>
      </c>
      <c r="W23" s="460">
        <v>0</v>
      </c>
      <c r="X23" s="460">
        <v>0</v>
      </c>
      <c r="Y23" s="20"/>
    </row>
    <row r="24" spans="1:25" s="26" customFormat="1" ht="13" x14ac:dyDescent="0.2">
      <c r="A24" s="559" t="s">
        <v>80</v>
      </c>
      <c r="B24" s="297" t="s">
        <v>2</v>
      </c>
      <c r="C24" s="22" t="s">
        <v>9</v>
      </c>
      <c r="D24" s="22">
        <v>0</v>
      </c>
      <c r="E24" s="22">
        <v>0</v>
      </c>
      <c r="F24" s="22">
        <v>0</v>
      </c>
      <c r="G24" s="458">
        <v>0</v>
      </c>
      <c r="H24" s="458">
        <v>0</v>
      </c>
      <c r="I24" s="458">
        <v>0</v>
      </c>
      <c r="J24" s="458">
        <v>0</v>
      </c>
      <c r="K24" s="458">
        <v>0</v>
      </c>
      <c r="L24" s="458">
        <v>0</v>
      </c>
      <c r="M24" s="458">
        <v>0</v>
      </c>
      <c r="N24" s="458">
        <v>0</v>
      </c>
      <c r="O24" s="458">
        <v>0</v>
      </c>
      <c r="P24" s="458">
        <v>0</v>
      </c>
      <c r="Q24" s="458">
        <v>0</v>
      </c>
      <c r="R24" s="458">
        <v>0</v>
      </c>
      <c r="S24" s="458">
        <v>0</v>
      </c>
      <c r="T24" s="458">
        <v>0</v>
      </c>
      <c r="U24" s="458">
        <v>0</v>
      </c>
      <c r="V24" s="458">
        <v>0</v>
      </c>
      <c r="W24" s="458">
        <v>0</v>
      </c>
      <c r="X24" s="458">
        <v>0</v>
      </c>
      <c r="Y24" s="22"/>
    </row>
    <row r="25" spans="1:25" s="26" customFormat="1" ht="13" x14ac:dyDescent="0.2">
      <c r="A25" s="560"/>
      <c r="B25" s="298" t="s">
        <v>45</v>
      </c>
      <c r="C25" s="19" t="s">
        <v>9</v>
      </c>
      <c r="D25" s="19">
        <v>0</v>
      </c>
      <c r="E25" s="19">
        <v>0</v>
      </c>
      <c r="F25" s="19">
        <v>0</v>
      </c>
      <c r="G25" s="459">
        <v>0</v>
      </c>
      <c r="H25" s="459">
        <v>0</v>
      </c>
      <c r="I25" s="459">
        <v>0</v>
      </c>
      <c r="J25" s="459">
        <v>0</v>
      </c>
      <c r="K25" s="459">
        <v>0</v>
      </c>
      <c r="L25" s="459">
        <v>0</v>
      </c>
      <c r="M25" s="459">
        <v>0</v>
      </c>
      <c r="N25" s="459">
        <v>0</v>
      </c>
      <c r="O25" s="459">
        <v>0</v>
      </c>
      <c r="P25" s="459">
        <v>0</v>
      </c>
      <c r="Q25" s="459">
        <v>0</v>
      </c>
      <c r="R25" s="459">
        <v>0</v>
      </c>
      <c r="S25" s="459">
        <v>0</v>
      </c>
      <c r="T25" s="459">
        <v>0</v>
      </c>
      <c r="U25" s="459">
        <v>0</v>
      </c>
      <c r="V25" s="459">
        <v>0</v>
      </c>
      <c r="W25" s="459">
        <v>0</v>
      </c>
      <c r="X25" s="459">
        <v>0</v>
      </c>
      <c r="Y25" s="19"/>
    </row>
    <row r="26" spans="1:25" s="26" customFormat="1" ht="13" x14ac:dyDescent="0.2">
      <c r="A26" s="561"/>
      <c r="B26" s="299" t="s">
        <v>46</v>
      </c>
      <c r="C26" s="20" t="s">
        <v>9</v>
      </c>
      <c r="D26" s="20">
        <v>0</v>
      </c>
      <c r="E26" s="20">
        <v>0</v>
      </c>
      <c r="F26" s="20">
        <v>0</v>
      </c>
      <c r="G26" s="460">
        <v>0</v>
      </c>
      <c r="H26" s="460">
        <v>0</v>
      </c>
      <c r="I26" s="460">
        <v>0</v>
      </c>
      <c r="J26" s="460">
        <v>0</v>
      </c>
      <c r="K26" s="460">
        <v>0</v>
      </c>
      <c r="L26" s="460">
        <v>0</v>
      </c>
      <c r="M26" s="460">
        <v>0</v>
      </c>
      <c r="N26" s="460">
        <v>0</v>
      </c>
      <c r="O26" s="460">
        <v>0</v>
      </c>
      <c r="P26" s="460">
        <v>0</v>
      </c>
      <c r="Q26" s="460">
        <v>0</v>
      </c>
      <c r="R26" s="460">
        <v>0</v>
      </c>
      <c r="S26" s="460">
        <v>0</v>
      </c>
      <c r="T26" s="460">
        <v>0</v>
      </c>
      <c r="U26" s="460">
        <v>0</v>
      </c>
      <c r="V26" s="460">
        <v>0</v>
      </c>
      <c r="W26" s="460">
        <v>0</v>
      </c>
      <c r="X26" s="460">
        <v>0</v>
      </c>
      <c r="Y26" s="20"/>
    </row>
    <row r="27" spans="1:25" s="26" customFormat="1" ht="13" x14ac:dyDescent="0.2">
      <c r="A27" s="559" t="s">
        <v>81</v>
      </c>
      <c r="B27" s="297" t="s">
        <v>2</v>
      </c>
      <c r="C27" s="22">
        <v>1</v>
      </c>
      <c r="D27" s="22">
        <v>0</v>
      </c>
      <c r="E27" s="22">
        <v>0</v>
      </c>
      <c r="F27" s="22">
        <v>0</v>
      </c>
      <c r="G27" s="458">
        <v>0</v>
      </c>
      <c r="H27" s="458">
        <v>0</v>
      </c>
      <c r="I27" s="458">
        <v>0</v>
      </c>
      <c r="J27" s="458">
        <v>0</v>
      </c>
      <c r="K27" s="458">
        <v>0</v>
      </c>
      <c r="L27" s="458">
        <v>0</v>
      </c>
      <c r="M27" s="458">
        <v>0</v>
      </c>
      <c r="N27" s="458">
        <v>0</v>
      </c>
      <c r="O27" s="458">
        <v>0</v>
      </c>
      <c r="P27" s="458">
        <v>0</v>
      </c>
      <c r="Q27" s="458">
        <v>0</v>
      </c>
      <c r="R27" s="458">
        <v>0</v>
      </c>
      <c r="S27" s="458">
        <v>0</v>
      </c>
      <c r="T27" s="458">
        <v>0</v>
      </c>
      <c r="U27" s="458">
        <v>0</v>
      </c>
      <c r="V27" s="458">
        <v>1</v>
      </c>
      <c r="W27" s="458">
        <v>0</v>
      </c>
      <c r="X27" s="458">
        <v>0</v>
      </c>
      <c r="Y27" s="22"/>
    </row>
    <row r="28" spans="1:25" s="26" customFormat="1" ht="13" x14ac:dyDescent="0.2">
      <c r="A28" s="560"/>
      <c r="B28" s="298" t="s">
        <v>45</v>
      </c>
      <c r="C28" s="19" t="s">
        <v>9</v>
      </c>
      <c r="D28" s="19">
        <v>0</v>
      </c>
      <c r="E28" s="19">
        <v>0</v>
      </c>
      <c r="F28" s="19">
        <v>0</v>
      </c>
      <c r="G28" s="459">
        <v>0</v>
      </c>
      <c r="H28" s="459">
        <v>0</v>
      </c>
      <c r="I28" s="459">
        <v>0</v>
      </c>
      <c r="J28" s="459">
        <v>0</v>
      </c>
      <c r="K28" s="459">
        <v>0</v>
      </c>
      <c r="L28" s="459">
        <v>0</v>
      </c>
      <c r="M28" s="459">
        <v>0</v>
      </c>
      <c r="N28" s="459">
        <v>0</v>
      </c>
      <c r="O28" s="459">
        <v>0</v>
      </c>
      <c r="P28" s="459">
        <v>0</v>
      </c>
      <c r="Q28" s="459">
        <v>0</v>
      </c>
      <c r="R28" s="459">
        <v>0</v>
      </c>
      <c r="S28" s="459">
        <v>0</v>
      </c>
      <c r="T28" s="459">
        <v>0</v>
      </c>
      <c r="U28" s="459">
        <v>0</v>
      </c>
      <c r="V28" s="459">
        <v>0</v>
      </c>
      <c r="W28" s="459">
        <v>0</v>
      </c>
      <c r="X28" s="459">
        <v>0</v>
      </c>
      <c r="Y28" s="19"/>
    </row>
    <row r="29" spans="1:25" s="26" customFormat="1" ht="13" x14ac:dyDescent="0.2">
      <c r="A29" s="561"/>
      <c r="B29" s="299" t="s">
        <v>46</v>
      </c>
      <c r="C29" s="20">
        <v>1</v>
      </c>
      <c r="D29" s="20">
        <v>0</v>
      </c>
      <c r="E29" s="20">
        <v>0</v>
      </c>
      <c r="F29" s="20">
        <v>0</v>
      </c>
      <c r="G29" s="460">
        <v>0</v>
      </c>
      <c r="H29" s="460">
        <v>0</v>
      </c>
      <c r="I29" s="460">
        <v>0</v>
      </c>
      <c r="J29" s="460">
        <v>0</v>
      </c>
      <c r="K29" s="460">
        <v>0</v>
      </c>
      <c r="L29" s="460">
        <v>0</v>
      </c>
      <c r="M29" s="460">
        <v>0</v>
      </c>
      <c r="N29" s="460">
        <v>0</v>
      </c>
      <c r="O29" s="460">
        <v>0</v>
      </c>
      <c r="P29" s="460">
        <v>0</v>
      </c>
      <c r="Q29" s="460">
        <v>0</v>
      </c>
      <c r="R29" s="460">
        <v>0</v>
      </c>
      <c r="S29" s="460">
        <v>0</v>
      </c>
      <c r="T29" s="460">
        <v>0</v>
      </c>
      <c r="U29" s="460">
        <v>0</v>
      </c>
      <c r="V29" s="460">
        <v>1</v>
      </c>
      <c r="W29" s="460">
        <v>0</v>
      </c>
      <c r="X29" s="460">
        <v>0</v>
      </c>
      <c r="Y29" s="20"/>
    </row>
    <row r="30" spans="1:25" s="26" customFormat="1" ht="13" x14ac:dyDescent="0.2">
      <c r="A30" s="559" t="s">
        <v>82</v>
      </c>
      <c r="B30" s="297" t="s">
        <v>2</v>
      </c>
      <c r="C30" s="22" t="s">
        <v>9</v>
      </c>
      <c r="D30" s="22">
        <v>0</v>
      </c>
      <c r="E30" s="22">
        <v>0</v>
      </c>
      <c r="F30" s="22">
        <v>0</v>
      </c>
      <c r="G30" s="458">
        <v>0</v>
      </c>
      <c r="H30" s="458">
        <v>0</v>
      </c>
      <c r="I30" s="458">
        <v>0</v>
      </c>
      <c r="J30" s="458">
        <v>0</v>
      </c>
      <c r="K30" s="458">
        <v>0</v>
      </c>
      <c r="L30" s="458">
        <v>0</v>
      </c>
      <c r="M30" s="458">
        <v>0</v>
      </c>
      <c r="N30" s="458">
        <v>0</v>
      </c>
      <c r="O30" s="458">
        <v>0</v>
      </c>
      <c r="P30" s="458">
        <v>0</v>
      </c>
      <c r="Q30" s="458">
        <v>0</v>
      </c>
      <c r="R30" s="458">
        <v>0</v>
      </c>
      <c r="S30" s="458">
        <v>0</v>
      </c>
      <c r="T30" s="458">
        <v>0</v>
      </c>
      <c r="U30" s="458">
        <v>0</v>
      </c>
      <c r="V30" s="458">
        <v>0</v>
      </c>
      <c r="W30" s="458">
        <v>0</v>
      </c>
      <c r="X30" s="458">
        <v>0</v>
      </c>
      <c r="Y30" s="22"/>
    </row>
    <row r="31" spans="1:25" s="26" customFormat="1" ht="13" x14ac:dyDescent="0.2">
      <c r="A31" s="560"/>
      <c r="B31" s="298" t="s">
        <v>45</v>
      </c>
      <c r="C31" s="19" t="s">
        <v>9</v>
      </c>
      <c r="D31" s="19">
        <v>0</v>
      </c>
      <c r="E31" s="19">
        <v>0</v>
      </c>
      <c r="F31" s="19">
        <v>0</v>
      </c>
      <c r="G31" s="459">
        <v>0</v>
      </c>
      <c r="H31" s="459">
        <v>0</v>
      </c>
      <c r="I31" s="459">
        <v>0</v>
      </c>
      <c r="J31" s="459">
        <v>0</v>
      </c>
      <c r="K31" s="459">
        <v>0</v>
      </c>
      <c r="L31" s="459">
        <v>0</v>
      </c>
      <c r="M31" s="459">
        <v>0</v>
      </c>
      <c r="N31" s="459">
        <v>0</v>
      </c>
      <c r="O31" s="459">
        <v>0</v>
      </c>
      <c r="P31" s="459">
        <v>0</v>
      </c>
      <c r="Q31" s="459">
        <v>0</v>
      </c>
      <c r="R31" s="459">
        <v>0</v>
      </c>
      <c r="S31" s="459">
        <v>0</v>
      </c>
      <c r="T31" s="459">
        <v>0</v>
      </c>
      <c r="U31" s="459">
        <v>0</v>
      </c>
      <c r="V31" s="459">
        <v>0</v>
      </c>
      <c r="W31" s="459">
        <v>0</v>
      </c>
      <c r="X31" s="459">
        <v>0</v>
      </c>
      <c r="Y31" s="19"/>
    </row>
    <row r="32" spans="1:25" s="26" customFormat="1" ht="13" x14ac:dyDescent="0.2">
      <c r="A32" s="561"/>
      <c r="B32" s="299" t="s">
        <v>46</v>
      </c>
      <c r="C32" s="20" t="s">
        <v>9</v>
      </c>
      <c r="D32" s="20">
        <v>0</v>
      </c>
      <c r="E32" s="20">
        <v>0</v>
      </c>
      <c r="F32" s="20">
        <v>0</v>
      </c>
      <c r="G32" s="460">
        <v>0</v>
      </c>
      <c r="H32" s="460">
        <v>0</v>
      </c>
      <c r="I32" s="460">
        <v>0</v>
      </c>
      <c r="J32" s="460">
        <v>0</v>
      </c>
      <c r="K32" s="460">
        <v>0</v>
      </c>
      <c r="L32" s="460">
        <v>0</v>
      </c>
      <c r="M32" s="460">
        <v>0</v>
      </c>
      <c r="N32" s="460">
        <v>0</v>
      </c>
      <c r="O32" s="460">
        <v>0</v>
      </c>
      <c r="P32" s="460">
        <v>0</v>
      </c>
      <c r="Q32" s="460">
        <v>0</v>
      </c>
      <c r="R32" s="460">
        <v>0</v>
      </c>
      <c r="S32" s="460">
        <v>0</v>
      </c>
      <c r="T32" s="460">
        <v>0</v>
      </c>
      <c r="U32" s="460">
        <v>0</v>
      </c>
      <c r="V32" s="460">
        <v>0</v>
      </c>
      <c r="W32" s="460">
        <v>0</v>
      </c>
      <c r="X32" s="460">
        <v>0</v>
      </c>
      <c r="Y32" s="20"/>
    </row>
    <row r="33" spans="1:25" s="26" customFormat="1" ht="13" x14ac:dyDescent="0.2">
      <c r="A33" s="559" t="s">
        <v>83</v>
      </c>
      <c r="B33" s="297" t="s">
        <v>2</v>
      </c>
      <c r="C33" s="22">
        <v>1</v>
      </c>
      <c r="D33" s="22">
        <v>0</v>
      </c>
      <c r="E33" s="22">
        <v>0</v>
      </c>
      <c r="F33" s="22">
        <v>0</v>
      </c>
      <c r="G33" s="458">
        <v>0</v>
      </c>
      <c r="H33" s="458">
        <v>0</v>
      </c>
      <c r="I33" s="458">
        <v>0</v>
      </c>
      <c r="J33" s="458">
        <v>0</v>
      </c>
      <c r="K33" s="458">
        <v>0</v>
      </c>
      <c r="L33" s="458">
        <v>0</v>
      </c>
      <c r="M33" s="458">
        <v>0</v>
      </c>
      <c r="N33" s="458">
        <v>1</v>
      </c>
      <c r="O33" s="458">
        <v>0</v>
      </c>
      <c r="P33" s="458">
        <v>0</v>
      </c>
      <c r="Q33" s="458">
        <v>0</v>
      </c>
      <c r="R33" s="458">
        <v>0</v>
      </c>
      <c r="S33" s="458">
        <v>0</v>
      </c>
      <c r="T33" s="458">
        <v>0</v>
      </c>
      <c r="U33" s="458">
        <v>0</v>
      </c>
      <c r="V33" s="458">
        <v>0</v>
      </c>
      <c r="W33" s="458">
        <v>0</v>
      </c>
      <c r="X33" s="458">
        <v>0</v>
      </c>
      <c r="Y33" s="22"/>
    </row>
    <row r="34" spans="1:25" s="26" customFormat="1" ht="13" x14ac:dyDescent="0.2">
      <c r="A34" s="560"/>
      <c r="B34" s="298" t="s">
        <v>45</v>
      </c>
      <c r="C34" s="19">
        <v>1</v>
      </c>
      <c r="D34" s="19">
        <v>0</v>
      </c>
      <c r="E34" s="19">
        <v>0</v>
      </c>
      <c r="F34" s="19">
        <v>0</v>
      </c>
      <c r="G34" s="459">
        <v>0</v>
      </c>
      <c r="H34" s="459">
        <v>0</v>
      </c>
      <c r="I34" s="459">
        <v>0</v>
      </c>
      <c r="J34" s="459">
        <v>0</v>
      </c>
      <c r="K34" s="459">
        <v>0</v>
      </c>
      <c r="L34" s="459">
        <v>0</v>
      </c>
      <c r="M34" s="459">
        <v>0</v>
      </c>
      <c r="N34" s="459">
        <v>1</v>
      </c>
      <c r="O34" s="459">
        <v>0</v>
      </c>
      <c r="P34" s="459">
        <v>0</v>
      </c>
      <c r="Q34" s="459">
        <v>0</v>
      </c>
      <c r="R34" s="459">
        <v>0</v>
      </c>
      <c r="S34" s="459">
        <v>0</v>
      </c>
      <c r="T34" s="459">
        <v>0</v>
      </c>
      <c r="U34" s="459">
        <v>0</v>
      </c>
      <c r="V34" s="459">
        <v>0</v>
      </c>
      <c r="W34" s="459">
        <v>0</v>
      </c>
      <c r="X34" s="459">
        <v>0</v>
      </c>
      <c r="Y34" s="19"/>
    </row>
    <row r="35" spans="1:25" s="26" customFormat="1" ht="13" x14ac:dyDescent="0.2">
      <c r="A35" s="561"/>
      <c r="B35" s="299" t="s">
        <v>46</v>
      </c>
      <c r="C35" s="20" t="s">
        <v>9</v>
      </c>
      <c r="D35" s="20">
        <v>0</v>
      </c>
      <c r="E35" s="20">
        <v>0</v>
      </c>
      <c r="F35" s="20">
        <v>0</v>
      </c>
      <c r="G35" s="460">
        <v>0</v>
      </c>
      <c r="H35" s="460">
        <v>0</v>
      </c>
      <c r="I35" s="460">
        <v>0</v>
      </c>
      <c r="J35" s="460">
        <v>0</v>
      </c>
      <c r="K35" s="460">
        <v>0</v>
      </c>
      <c r="L35" s="460">
        <v>0</v>
      </c>
      <c r="M35" s="460">
        <v>0</v>
      </c>
      <c r="N35" s="460">
        <v>0</v>
      </c>
      <c r="O35" s="460">
        <v>0</v>
      </c>
      <c r="P35" s="460">
        <v>0</v>
      </c>
      <c r="Q35" s="460">
        <v>0</v>
      </c>
      <c r="R35" s="460">
        <v>0</v>
      </c>
      <c r="S35" s="460">
        <v>0</v>
      </c>
      <c r="T35" s="460">
        <v>0</v>
      </c>
      <c r="U35" s="460">
        <v>0</v>
      </c>
      <c r="V35" s="460">
        <v>0</v>
      </c>
      <c r="W35" s="460">
        <v>0</v>
      </c>
      <c r="X35" s="460">
        <v>0</v>
      </c>
      <c r="Y35" s="20"/>
    </row>
    <row r="36" spans="1:25" s="26" customFormat="1" ht="13" x14ac:dyDescent="0.2">
      <c r="A36" s="559" t="s">
        <v>84</v>
      </c>
      <c r="B36" s="297" t="s">
        <v>2</v>
      </c>
      <c r="C36" s="22" t="s">
        <v>9</v>
      </c>
      <c r="D36" s="22">
        <v>0</v>
      </c>
      <c r="E36" s="22">
        <v>0</v>
      </c>
      <c r="F36" s="22">
        <v>0</v>
      </c>
      <c r="G36" s="458">
        <v>0</v>
      </c>
      <c r="H36" s="458">
        <v>0</v>
      </c>
      <c r="I36" s="458">
        <v>0</v>
      </c>
      <c r="J36" s="458">
        <v>0</v>
      </c>
      <c r="K36" s="458">
        <v>0</v>
      </c>
      <c r="L36" s="458">
        <v>0</v>
      </c>
      <c r="M36" s="458">
        <v>0</v>
      </c>
      <c r="N36" s="458">
        <v>0</v>
      </c>
      <c r="O36" s="458">
        <v>0</v>
      </c>
      <c r="P36" s="458">
        <v>0</v>
      </c>
      <c r="Q36" s="458">
        <v>0</v>
      </c>
      <c r="R36" s="458">
        <v>0</v>
      </c>
      <c r="S36" s="458">
        <v>0</v>
      </c>
      <c r="T36" s="458">
        <v>0</v>
      </c>
      <c r="U36" s="458">
        <v>0</v>
      </c>
      <c r="V36" s="458">
        <v>0</v>
      </c>
      <c r="W36" s="458">
        <v>0</v>
      </c>
      <c r="X36" s="458">
        <v>0</v>
      </c>
      <c r="Y36" s="22"/>
    </row>
    <row r="37" spans="1:25" s="26" customFormat="1" ht="13" x14ac:dyDescent="0.2">
      <c r="A37" s="560"/>
      <c r="B37" s="298" t="s">
        <v>45</v>
      </c>
      <c r="C37" s="19" t="s">
        <v>9</v>
      </c>
      <c r="D37" s="19">
        <v>0</v>
      </c>
      <c r="E37" s="19">
        <v>0</v>
      </c>
      <c r="F37" s="19">
        <v>0</v>
      </c>
      <c r="G37" s="459">
        <v>0</v>
      </c>
      <c r="H37" s="459">
        <v>0</v>
      </c>
      <c r="I37" s="459">
        <v>0</v>
      </c>
      <c r="J37" s="459">
        <v>0</v>
      </c>
      <c r="K37" s="459">
        <v>0</v>
      </c>
      <c r="L37" s="459">
        <v>0</v>
      </c>
      <c r="M37" s="459">
        <v>0</v>
      </c>
      <c r="N37" s="459">
        <v>0</v>
      </c>
      <c r="O37" s="459">
        <v>0</v>
      </c>
      <c r="P37" s="459">
        <v>0</v>
      </c>
      <c r="Q37" s="459">
        <v>0</v>
      </c>
      <c r="R37" s="459">
        <v>0</v>
      </c>
      <c r="S37" s="459">
        <v>0</v>
      </c>
      <c r="T37" s="459">
        <v>0</v>
      </c>
      <c r="U37" s="459">
        <v>0</v>
      </c>
      <c r="V37" s="459">
        <v>0</v>
      </c>
      <c r="W37" s="459">
        <v>0</v>
      </c>
      <c r="X37" s="459">
        <v>0</v>
      </c>
      <c r="Y37" s="19"/>
    </row>
    <row r="38" spans="1:25" s="26" customFormat="1" ht="13" x14ac:dyDescent="0.2">
      <c r="A38" s="561"/>
      <c r="B38" s="299" t="s">
        <v>46</v>
      </c>
      <c r="C38" s="20" t="s">
        <v>9</v>
      </c>
      <c r="D38" s="20">
        <v>0</v>
      </c>
      <c r="E38" s="20">
        <v>0</v>
      </c>
      <c r="F38" s="20">
        <v>0</v>
      </c>
      <c r="G38" s="460">
        <v>0</v>
      </c>
      <c r="H38" s="460">
        <v>0</v>
      </c>
      <c r="I38" s="460">
        <v>0</v>
      </c>
      <c r="J38" s="460">
        <v>0</v>
      </c>
      <c r="K38" s="460">
        <v>0</v>
      </c>
      <c r="L38" s="460">
        <v>0</v>
      </c>
      <c r="M38" s="460">
        <v>0</v>
      </c>
      <c r="N38" s="460">
        <v>0</v>
      </c>
      <c r="O38" s="460">
        <v>0</v>
      </c>
      <c r="P38" s="460">
        <v>0</v>
      </c>
      <c r="Q38" s="460">
        <v>0</v>
      </c>
      <c r="R38" s="460">
        <v>0</v>
      </c>
      <c r="S38" s="460">
        <v>0</v>
      </c>
      <c r="T38" s="460">
        <v>0</v>
      </c>
      <c r="U38" s="460">
        <v>0</v>
      </c>
      <c r="V38" s="460">
        <v>0</v>
      </c>
      <c r="W38" s="460">
        <v>0</v>
      </c>
      <c r="X38" s="460">
        <v>0</v>
      </c>
      <c r="Y38" s="20"/>
    </row>
    <row r="39" spans="1:25" s="26" customFormat="1" ht="13" x14ac:dyDescent="0.2">
      <c r="A39" s="559" t="s">
        <v>85</v>
      </c>
      <c r="B39" s="297" t="s">
        <v>2</v>
      </c>
      <c r="C39" s="22">
        <v>1</v>
      </c>
      <c r="D39" s="22">
        <v>0</v>
      </c>
      <c r="E39" s="22">
        <v>0</v>
      </c>
      <c r="F39" s="22">
        <v>0</v>
      </c>
      <c r="G39" s="458">
        <v>0</v>
      </c>
      <c r="H39" s="458">
        <v>0</v>
      </c>
      <c r="I39" s="458">
        <v>0</v>
      </c>
      <c r="J39" s="458">
        <v>0</v>
      </c>
      <c r="K39" s="458">
        <v>0</v>
      </c>
      <c r="L39" s="458">
        <v>0</v>
      </c>
      <c r="M39" s="458">
        <v>0</v>
      </c>
      <c r="N39" s="458">
        <v>0</v>
      </c>
      <c r="O39" s="458">
        <v>0</v>
      </c>
      <c r="P39" s="458">
        <v>0</v>
      </c>
      <c r="Q39" s="458">
        <v>0</v>
      </c>
      <c r="R39" s="458">
        <v>0</v>
      </c>
      <c r="S39" s="458">
        <v>0</v>
      </c>
      <c r="T39" s="458">
        <v>1</v>
      </c>
      <c r="U39" s="458">
        <v>0</v>
      </c>
      <c r="V39" s="458">
        <v>0</v>
      </c>
      <c r="W39" s="458">
        <v>0</v>
      </c>
      <c r="X39" s="458">
        <v>0</v>
      </c>
      <c r="Y39" s="22"/>
    </row>
    <row r="40" spans="1:25" s="26" customFormat="1" ht="13" x14ac:dyDescent="0.2">
      <c r="A40" s="560"/>
      <c r="B40" s="298" t="s">
        <v>45</v>
      </c>
      <c r="C40" s="19" t="s">
        <v>9</v>
      </c>
      <c r="D40" s="19">
        <v>0</v>
      </c>
      <c r="E40" s="19">
        <v>0</v>
      </c>
      <c r="F40" s="19">
        <v>0</v>
      </c>
      <c r="G40" s="459">
        <v>0</v>
      </c>
      <c r="H40" s="459">
        <v>0</v>
      </c>
      <c r="I40" s="459">
        <v>0</v>
      </c>
      <c r="J40" s="459">
        <v>0</v>
      </c>
      <c r="K40" s="459">
        <v>0</v>
      </c>
      <c r="L40" s="459">
        <v>0</v>
      </c>
      <c r="M40" s="459">
        <v>0</v>
      </c>
      <c r="N40" s="459">
        <v>0</v>
      </c>
      <c r="O40" s="459">
        <v>0</v>
      </c>
      <c r="P40" s="459">
        <v>0</v>
      </c>
      <c r="Q40" s="459">
        <v>0</v>
      </c>
      <c r="R40" s="459">
        <v>0</v>
      </c>
      <c r="S40" s="459">
        <v>0</v>
      </c>
      <c r="T40" s="459">
        <v>0</v>
      </c>
      <c r="U40" s="459">
        <v>0</v>
      </c>
      <c r="V40" s="459">
        <v>0</v>
      </c>
      <c r="W40" s="459">
        <v>0</v>
      </c>
      <c r="X40" s="459">
        <v>0</v>
      </c>
      <c r="Y40" s="19"/>
    </row>
    <row r="41" spans="1:25" s="26" customFormat="1" ht="13" x14ac:dyDescent="0.2">
      <c r="A41" s="561"/>
      <c r="B41" s="299" t="s">
        <v>46</v>
      </c>
      <c r="C41" s="20">
        <v>1</v>
      </c>
      <c r="D41" s="20">
        <v>0</v>
      </c>
      <c r="E41" s="20">
        <v>0</v>
      </c>
      <c r="F41" s="20">
        <v>0</v>
      </c>
      <c r="G41" s="460">
        <v>0</v>
      </c>
      <c r="H41" s="460">
        <v>0</v>
      </c>
      <c r="I41" s="460">
        <v>0</v>
      </c>
      <c r="J41" s="460">
        <v>0</v>
      </c>
      <c r="K41" s="460">
        <v>0</v>
      </c>
      <c r="L41" s="460">
        <v>0</v>
      </c>
      <c r="M41" s="460">
        <v>0</v>
      </c>
      <c r="N41" s="460">
        <v>0</v>
      </c>
      <c r="O41" s="460">
        <v>0</v>
      </c>
      <c r="P41" s="460">
        <v>0</v>
      </c>
      <c r="Q41" s="460">
        <v>0</v>
      </c>
      <c r="R41" s="460">
        <v>0</v>
      </c>
      <c r="S41" s="460">
        <v>0</v>
      </c>
      <c r="T41" s="460">
        <v>1</v>
      </c>
      <c r="U41" s="460">
        <v>0</v>
      </c>
      <c r="V41" s="460">
        <v>0</v>
      </c>
      <c r="W41" s="460">
        <v>0</v>
      </c>
      <c r="X41" s="460">
        <v>0</v>
      </c>
      <c r="Y41" s="20"/>
    </row>
    <row r="42" spans="1:25" s="26" customFormat="1" ht="13" x14ac:dyDescent="0.2">
      <c r="A42" s="559" t="s">
        <v>86</v>
      </c>
      <c r="B42" s="297" t="s">
        <v>2</v>
      </c>
      <c r="C42" s="22">
        <v>1</v>
      </c>
      <c r="D42" s="22">
        <v>0</v>
      </c>
      <c r="E42" s="22">
        <v>0</v>
      </c>
      <c r="F42" s="22">
        <v>0</v>
      </c>
      <c r="G42" s="458">
        <v>0</v>
      </c>
      <c r="H42" s="458">
        <v>0</v>
      </c>
      <c r="I42" s="458">
        <v>0</v>
      </c>
      <c r="J42" s="458">
        <v>0</v>
      </c>
      <c r="K42" s="458">
        <v>0</v>
      </c>
      <c r="L42" s="458">
        <v>0</v>
      </c>
      <c r="M42" s="458">
        <v>0</v>
      </c>
      <c r="N42" s="458">
        <v>0</v>
      </c>
      <c r="O42" s="458">
        <v>0</v>
      </c>
      <c r="P42" s="458">
        <v>0</v>
      </c>
      <c r="Q42" s="458">
        <v>0</v>
      </c>
      <c r="R42" s="458">
        <v>0</v>
      </c>
      <c r="S42" s="458">
        <v>0</v>
      </c>
      <c r="T42" s="458">
        <v>0</v>
      </c>
      <c r="U42" s="458">
        <v>1</v>
      </c>
      <c r="V42" s="458">
        <v>0</v>
      </c>
      <c r="W42" s="458">
        <v>0</v>
      </c>
      <c r="X42" s="458">
        <v>0</v>
      </c>
      <c r="Y42" s="22"/>
    </row>
    <row r="43" spans="1:25" s="26" customFormat="1" ht="13" x14ac:dyDescent="0.2">
      <c r="A43" s="560"/>
      <c r="B43" s="298" t="s">
        <v>45</v>
      </c>
      <c r="C43" s="19">
        <v>1</v>
      </c>
      <c r="D43" s="19">
        <v>0</v>
      </c>
      <c r="E43" s="19">
        <v>0</v>
      </c>
      <c r="F43" s="19">
        <v>0</v>
      </c>
      <c r="G43" s="459">
        <v>0</v>
      </c>
      <c r="H43" s="459">
        <v>0</v>
      </c>
      <c r="I43" s="459">
        <v>0</v>
      </c>
      <c r="J43" s="459">
        <v>0</v>
      </c>
      <c r="K43" s="459">
        <v>0</v>
      </c>
      <c r="L43" s="459">
        <v>0</v>
      </c>
      <c r="M43" s="459">
        <v>0</v>
      </c>
      <c r="N43" s="459">
        <v>0</v>
      </c>
      <c r="O43" s="459">
        <v>0</v>
      </c>
      <c r="P43" s="459">
        <v>0</v>
      </c>
      <c r="Q43" s="459">
        <v>0</v>
      </c>
      <c r="R43" s="459">
        <v>0</v>
      </c>
      <c r="S43" s="459">
        <v>0</v>
      </c>
      <c r="T43" s="459">
        <v>0</v>
      </c>
      <c r="U43" s="459">
        <v>1</v>
      </c>
      <c r="V43" s="459">
        <v>0</v>
      </c>
      <c r="W43" s="459">
        <v>0</v>
      </c>
      <c r="X43" s="459">
        <v>0</v>
      </c>
      <c r="Y43" s="19"/>
    </row>
    <row r="44" spans="1:25" s="26" customFormat="1" ht="13" x14ac:dyDescent="0.2">
      <c r="A44" s="561"/>
      <c r="B44" s="299" t="s">
        <v>46</v>
      </c>
      <c r="C44" s="20" t="s">
        <v>9</v>
      </c>
      <c r="D44" s="20">
        <v>0</v>
      </c>
      <c r="E44" s="20">
        <v>0</v>
      </c>
      <c r="F44" s="2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c r="W44" s="460">
        <v>0</v>
      </c>
      <c r="X44" s="460">
        <v>0</v>
      </c>
      <c r="Y44" s="20"/>
    </row>
    <row r="45" spans="1:25" s="26" customFormat="1" ht="13" x14ac:dyDescent="0.2">
      <c r="A45" s="559" t="s">
        <v>87</v>
      </c>
      <c r="B45" s="297" t="s">
        <v>2</v>
      </c>
      <c r="C45" s="22" t="s">
        <v>9</v>
      </c>
      <c r="D45" s="22">
        <v>0</v>
      </c>
      <c r="E45" s="22">
        <v>0</v>
      </c>
      <c r="F45" s="22">
        <v>0</v>
      </c>
      <c r="G45" s="458">
        <v>0</v>
      </c>
      <c r="H45" s="458">
        <v>0</v>
      </c>
      <c r="I45" s="458">
        <v>0</v>
      </c>
      <c r="J45" s="458">
        <v>0</v>
      </c>
      <c r="K45" s="458">
        <v>0</v>
      </c>
      <c r="L45" s="458">
        <v>0</v>
      </c>
      <c r="M45" s="458">
        <v>0</v>
      </c>
      <c r="N45" s="458">
        <v>0</v>
      </c>
      <c r="O45" s="458">
        <v>0</v>
      </c>
      <c r="P45" s="458">
        <v>0</v>
      </c>
      <c r="Q45" s="458">
        <v>0</v>
      </c>
      <c r="R45" s="458">
        <v>0</v>
      </c>
      <c r="S45" s="458">
        <v>0</v>
      </c>
      <c r="T45" s="458">
        <v>0</v>
      </c>
      <c r="U45" s="458">
        <v>0</v>
      </c>
      <c r="V45" s="458">
        <v>0</v>
      </c>
      <c r="W45" s="458">
        <v>0</v>
      </c>
      <c r="X45" s="458">
        <v>0</v>
      </c>
      <c r="Y45" s="22"/>
    </row>
    <row r="46" spans="1:25" s="26" customFormat="1" ht="13" x14ac:dyDescent="0.2">
      <c r="A46" s="560"/>
      <c r="B46" s="298" t="s">
        <v>45</v>
      </c>
      <c r="C46" s="19" t="s">
        <v>9</v>
      </c>
      <c r="D46" s="19">
        <v>0</v>
      </c>
      <c r="E46" s="19">
        <v>0</v>
      </c>
      <c r="F46" s="19">
        <v>0</v>
      </c>
      <c r="G46" s="459">
        <v>0</v>
      </c>
      <c r="H46" s="459">
        <v>0</v>
      </c>
      <c r="I46" s="459">
        <v>0</v>
      </c>
      <c r="J46" s="459">
        <v>0</v>
      </c>
      <c r="K46" s="459">
        <v>0</v>
      </c>
      <c r="L46" s="459">
        <v>0</v>
      </c>
      <c r="M46" s="459">
        <v>0</v>
      </c>
      <c r="N46" s="459">
        <v>0</v>
      </c>
      <c r="O46" s="459">
        <v>0</v>
      </c>
      <c r="P46" s="459">
        <v>0</v>
      </c>
      <c r="Q46" s="459">
        <v>0</v>
      </c>
      <c r="R46" s="459">
        <v>0</v>
      </c>
      <c r="S46" s="459">
        <v>0</v>
      </c>
      <c r="T46" s="459">
        <v>0</v>
      </c>
      <c r="U46" s="459">
        <v>0</v>
      </c>
      <c r="V46" s="459">
        <v>0</v>
      </c>
      <c r="W46" s="459">
        <v>0</v>
      </c>
      <c r="X46" s="459">
        <v>0</v>
      </c>
      <c r="Y46" s="19"/>
    </row>
    <row r="47" spans="1:25" s="26" customFormat="1" ht="13" x14ac:dyDescent="0.2">
      <c r="A47" s="561"/>
      <c r="B47" s="299" t="s">
        <v>46</v>
      </c>
      <c r="C47" s="20" t="s">
        <v>9</v>
      </c>
      <c r="D47" s="20">
        <v>0</v>
      </c>
      <c r="E47" s="20">
        <v>0</v>
      </c>
      <c r="F47" s="20">
        <v>0</v>
      </c>
      <c r="G47" s="460">
        <v>0</v>
      </c>
      <c r="H47" s="460">
        <v>0</v>
      </c>
      <c r="I47" s="460">
        <v>0</v>
      </c>
      <c r="J47" s="460">
        <v>0</v>
      </c>
      <c r="K47" s="460">
        <v>0</v>
      </c>
      <c r="L47" s="460">
        <v>0</v>
      </c>
      <c r="M47" s="460">
        <v>0</v>
      </c>
      <c r="N47" s="460">
        <v>0</v>
      </c>
      <c r="O47" s="460">
        <v>0</v>
      </c>
      <c r="P47" s="460">
        <v>0</v>
      </c>
      <c r="Q47" s="460">
        <v>0</v>
      </c>
      <c r="R47" s="460">
        <v>0</v>
      </c>
      <c r="S47" s="460">
        <v>0</v>
      </c>
      <c r="T47" s="460">
        <v>0</v>
      </c>
      <c r="U47" s="460">
        <v>0</v>
      </c>
      <c r="V47" s="460">
        <v>0</v>
      </c>
      <c r="W47" s="460">
        <v>0</v>
      </c>
      <c r="X47" s="460">
        <v>0</v>
      </c>
      <c r="Y47" s="20"/>
    </row>
    <row r="48" spans="1:25" s="26" customFormat="1" ht="13" x14ac:dyDescent="0.2">
      <c r="A48" s="559" t="s">
        <v>88</v>
      </c>
      <c r="B48" s="297" t="s">
        <v>2</v>
      </c>
      <c r="C48" s="22">
        <v>8</v>
      </c>
      <c r="D48" s="22">
        <v>0</v>
      </c>
      <c r="E48" s="22">
        <v>0</v>
      </c>
      <c r="F48" s="22">
        <v>0</v>
      </c>
      <c r="G48" s="458">
        <v>0</v>
      </c>
      <c r="H48" s="458">
        <v>1</v>
      </c>
      <c r="I48" s="458">
        <v>0</v>
      </c>
      <c r="J48" s="458">
        <v>1</v>
      </c>
      <c r="K48" s="458">
        <v>2</v>
      </c>
      <c r="L48" s="458">
        <v>0</v>
      </c>
      <c r="M48" s="458">
        <v>1</v>
      </c>
      <c r="N48" s="458">
        <v>0</v>
      </c>
      <c r="O48" s="458">
        <v>1</v>
      </c>
      <c r="P48" s="458">
        <v>0</v>
      </c>
      <c r="Q48" s="458">
        <v>1</v>
      </c>
      <c r="R48" s="458">
        <v>0</v>
      </c>
      <c r="S48" s="458">
        <v>0</v>
      </c>
      <c r="T48" s="458">
        <v>0</v>
      </c>
      <c r="U48" s="458">
        <v>1</v>
      </c>
      <c r="V48" s="458">
        <v>0</v>
      </c>
      <c r="W48" s="458">
        <v>0</v>
      </c>
      <c r="X48" s="458">
        <v>0</v>
      </c>
      <c r="Y48" s="22"/>
    </row>
    <row r="49" spans="1:25" s="26" customFormat="1" ht="13" x14ac:dyDescent="0.2">
      <c r="A49" s="560"/>
      <c r="B49" s="298" t="s">
        <v>45</v>
      </c>
      <c r="C49" s="19">
        <v>7</v>
      </c>
      <c r="D49" s="19">
        <v>0</v>
      </c>
      <c r="E49" s="19">
        <v>0</v>
      </c>
      <c r="F49" s="19">
        <v>0</v>
      </c>
      <c r="G49" s="459">
        <v>0</v>
      </c>
      <c r="H49" s="459">
        <v>1</v>
      </c>
      <c r="I49" s="459">
        <v>0</v>
      </c>
      <c r="J49" s="459">
        <v>1</v>
      </c>
      <c r="K49" s="459">
        <v>2</v>
      </c>
      <c r="L49" s="459">
        <v>0</v>
      </c>
      <c r="M49" s="459">
        <v>1</v>
      </c>
      <c r="N49" s="459">
        <v>0</v>
      </c>
      <c r="O49" s="459">
        <v>1</v>
      </c>
      <c r="P49" s="459">
        <v>0</v>
      </c>
      <c r="Q49" s="459">
        <v>0</v>
      </c>
      <c r="R49" s="459">
        <v>0</v>
      </c>
      <c r="S49" s="459">
        <v>0</v>
      </c>
      <c r="T49" s="459">
        <v>0</v>
      </c>
      <c r="U49" s="459">
        <v>1</v>
      </c>
      <c r="V49" s="459">
        <v>0</v>
      </c>
      <c r="W49" s="459">
        <v>0</v>
      </c>
      <c r="X49" s="459">
        <v>0</v>
      </c>
      <c r="Y49" s="19"/>
    </row>
    <row r="50" spans="1:25" s="26" customFormat="1" ht="13" x14ac:dyDescent="0.2">
      <c r="A50" s="561"/>
      <c r="B50" s="299" t="s">
        <v>46</v>
      </c>
      <c r="C50" s="20">
        <v>1</v>
      </c>
      <c r="D50" s="20">
        <v>0</v>
      </c>
      <c r="E50" s="20">
        <v>0</v>
      </c>
      <c r="F50" s="20">
        <v>0</v>
      </c>
      <c r="G50" s="460">
        <v>0</v>
      </c>
      <c r="H50" s="460">
        <v>0</v>
      </c>
      <c r="I50" s="460">
        <v>0</v>
      </c>
      <c r="J50" s="460">
        <v>0</v>
      </c>
      <c r="K50" s="460">
        <v>0</v>
      </c>
      <c r="L50" s="460">
        <v>0</v>
      </c>
      <c r="M50" s="460">
        <v>0</v>
      </c>
      <c r="N50" s="460">
        <v>0</v>
      </c>
      <c r="O50" s="460">
        <v>0</v>
      </c>
      <c r="P50" s="460">
        <v>0</v>
      </c>
      <c r="Q50" s="460">
        <v>1</v>
      </c>
      <c r="R50" s="460">
        <v>0</v>
      </c>
      <c r="S50" s="460">
        <v>0</v>
      </c>
      <c r="T50" s="460">
        <v>0</v>
      </c>
      <c r="U50" s="460">
        <v>0</v>
      </c>
      <c r="V50" s="460">
        <v>0</v>
      </c>
      <c r="W50" s="460">
        <v>0</v>
      </c>
      <c r="X50" s="460">
        <v>0</v>
      </c>
      <c r="Y50" s="20"/>
    </row>
    <row r="51" spans="1:25" s="26" customFormat="1" ht="13" x14ac:dyDescent="0.2">
      <c r="A51" s="559" t="s">
        <v>89</v>
      </c>
      <c r="B51" s="297" t="s">
        <v>2</v>
      </c>
      <c r="C51" s="22">
        <v>2</v>
      </c>
      <c r="D51" s="22">
        <v>0</v>
      </c>
      <c r="E51" s="22">
        <v>0</v>
      </c>
      <c r="F51" s="22">
        <v>0</v>
      </c>
      <c r="G51" s="458">
        <v>0</v>
      </c>
      <c r="H51" s="458">
        <v>0</v>
      </c>
      <c r="I51" s="458">
        <v>0</v>
      </c>
      <c r="J51" s="458">
        <v>0</v>
      </c>
      <c r="K51" s="458">
        <v>0</v>
      </c>
      <c r="L51" s="458">
        <v>0</v>
      </c>
      <c r="M51" s="458">
        <v>0</v>
      </c>
      <c r="N51" s="458">
        <v>0</v>
      </c>
      <c r="O51" s="458">
        <v>0</v>
      </c>
      <c r="P51" s="458">
        <v>0</v>
      </c>
      <c r="Q51" s="458">
        <v>2</v>
      </c>
      <c r="R51" s="458">
        <v>0</v>
      </c>
      <c r="S51" s="458">
        <v>0</v>
      </c>
      <c r="T51" s="458">
        <v>0</v>
      </c>
      <c r="U51" s="458">
        <v>0</v>
      </c>
      <c r="V51" s="458">
        <v>0</v>
      </c>
      <c r="W51" s="458">
        <v>0</v>
      </c>
      <c r="X51" s="458">
        <v>0</v>
      </c>
      <c r="Y51" s="22"/>
    </row>
    <row r="52" spans="1:25" s="26" customFormat="1" ht="13" x14ac:dyDescent="0.2">
      <c r="A52" s="560"/>
      <c r="B52" s="298" t="s">
        <v>45</v>
      </c>
      <c r="C52" s="19" t="s">
        <v>9</v>
      </c>
      <c r="D52" s="19">
        <v>0</v>
      </c>
      <c r="E52" s="19">
        <v>0</v>
      </c>
      <c r="F52" s="19">
        <v>0</v>
      </c>
      <c r="G52" s="459">
        <v>0</v>
      </c>
      <c r="H52" s="459">
        <v>0</v>
      </c>
      <c r="I52" s="459">
        <v>0</v>
      </c>
      <c r="J52" s="459">
        <v>0</v>
      </c>
      <c r="K52" s="459">
        <v>0</v>
      </c>
      <c r="L52" s="459">
        <v>0</v>
      </c>
      <c r="M52" s="459">
        <v>0</v>
      </c>
      <c r="N52" s="459">
        <v>0</v>
      </c>
      <c r="O52" s="459">
        <v>0</v>
      </c>
      <c r="P52" s="459">
        <v>0</v>
      </c>
      <c r="Q52" s="459">
        <v>0</v>
      </c>
      <c r="R52" s="459">
        <v>0</v>
      </c>
      <c r="S52" s="459">
        <v>0</v>
      </c>
      <c r="T52" s="459">
        <v>0</v>
      </c>
      <c r="U52" s="459">
        <v>0</v>
      </c>
      <c r="V52" s="459">
        <v>0</v>
      </c>
      <c r="W52" s="459">
        <v>0</v>
      </c>
      <c r="X52" s="459">
        <v>0</v>
      </c>
      <c r="Y52" s="19"/>
    </row>
    <row r="53" spans="1:25" s="26" customFormat="1" ht="13" x14ac:dyDescent="0.2">
      <c r="A53" s="561"/>
      <c r="B53" s="299" t="s">
        <v>46</v>
      </c>
      <c r="C53" s="20">
        <v>2</v>
      </c>
      <c r="D53" s="20">
        <v>0</v>
      </c>
      <c r="E53" s="20">
        <v>0</v>
      </c>
      <c r="F53" s="20">
        <v>0</v>
      </c>
      <c r="G53" s="460">
        <v>0</v>
      </c>
      <c r="H53" s="460">
        <v>0</v>
      </c>
      <c r="I53" s="460">
        <v>0</v>
      </c>
      <c r="J53" s="460">
        <v>0</v>
      </c>
      <c r="K53" s="460">
        <v>0</v>
      </c>
      <c r="L53" s="460">
        <v>0</v>
      </c>
      <c r="M53" s="460">
        <v>0</v>
      </c>
      <c r="N53" s="460">
        <v>0</v>
      </c>
      <c r="O53" s="460">
        <v>0</v>
      </c>
      <c r="P53" s="460">
        <v>0</v>
      </c>
      <c r="Q53" s="460">
        <v>2</v>
      </c>
      <c r="R53" s="460">
        <v>0</v>
      </c>
      <c r="S53" s="460">
        <v>0</v>
      </c>
      <c r="T53" s="460">
        <v>0</v>
      </c>
      <c r="U53" s="460">
        <v>0</v>
      </c>
      <c r="V53" s="460">
        <v>0</v>
      </c>
      <c r="W53" s="460">
        <v>0</v>
      </c>
      <c r="X53" s="460">
        <v>0</v>
      </c>
      <c r="Y53" s="20"/>
    </row>
    <row r="54" spans="1:25" s="26" customFormat="1" ht="13" x14ac:dyDescent="0.2">
      <c r="A54" s="559" t="s">
        <v>90</v>
      </c>
      <c r="B54" s="297" t="s">
        <v>2</v>
      </c>
      <c r="C54" s="22" t="s">
        <v>9</v>
      </c>
      <c r="D54" s="22">
        <v>0</v>
      </c>
      <c r="E54" s="22">
        <v>0</v>
      </c>
      <c r="F54" s="22">
        <v>0</v>
      </c>
      <c r="G54" s="458">
        <v>0</v>
      </c>
      <c r="H54" s="458">
        <v>0</v>
      </c>
      <c r="I54" s="458">
        <v>0</v>
      </c>
      <c r="J54" s="458">
        <v>0</v>
      </c>
      <c r="K54" s="458">
        <v>0</v>
      </c>
      <c r="L54" s="458">
        <v>0</v>
      </c>
      <c r="M54" s="458">
        <v>0</v>
      </c>
      <c r="N54" s="458">
        <v>0</v>
      </c>
      <c r="O54" s="458">
        <v>0</v>
      </c>
      <c r="P54" s="458">
        <v>0</v>
      </c>
      <c r="Q54" s="458">
        <v>0</v>
      </c>
      <c r="R54" s="458">
        <v>0</v>
      </c>
      <c r="S54" s="458">
        <v>0</v>
      </c>
      <c r="T54" s="458">
        <v>0</v>
      </c>
      <c r="U54" s="458">
        <v>0</v>
      </c>
      <c r="V54" s="458">
        <v>0</v>
      </c>
      <c r="W54" s="458">
        <v>0</v>
      </c>
      <c r="X54" s="458">
        <v>0</v>
      </c>
      <c r="Y54" s="22"/>
    </row>
    <row r="55" spans="1:25" s="26" customFormat="1" ht="13" x14ac:dyDescent="0.2">
      <c r="A55" s="560"/>
      <c r="B55" s="298" t="s">
        <v>45</v>
      </c>
      <c r="C55" s="19" t="s">
        <v>9</v>
      </c>
      <c r="D55" s="19">
        <v>0</v>
      </c>
      <c r="E55" s="19">
        <v>0</v>
      </c>
      <c r="F55" s="19">
        <v>0</v>
      </c>
      <c r="G55" s="459">
        <v>0</v>
      </c>
      <c r="H55" s="459">
        <v>0</v>
      </c>
      <c r="I55" s="459">
        <v>0</v>
      </c>
      <c r="J55" s="459">
        <v>0</v>
      </c>
      <c r="K55" s="459">
        <v>0</v>
      </c>
      <c r="L55" s="459">
        <v>0</v>
      </c>
      <c r="M55" s="459">
        <v>0</v>
      </c>
      <c r="N55" s="459">
        <v>0</v>
      </c>
      <c r="O55" s="459">
        <v>0</v>
      </c>
      <c r="P55" s="459">
        <v>0</v>
      </c>
      <c r="Q55" s="459">
        <v>0</v>
      </c>
      <c r="R55" s="459">
        <v>0</v>
      </c>
      <c r="S55" s="459">
        <v>0</v>
      </c>
      <c r="T55" s="459">
        <v>0</v>
      </c>
      <c r="U55" s="459">
        <v>0</v>
      </c>
      <c r="V55" s="459">
        <v>0</v>
      </c>
      <c r="W55" s="459">
        <v>0</v>
      </c>
      <c r="X55" s="459">
        <v>0</v>
      </c>
      <c r="Y55" s="19"/>
    </row>
    <row r="56" spans="1:25" s="26" customFormat="1" ht="13" x14ac:dyDescent="0.2">
      <c r="A56" s="561"/>
      <c r="B56" s="299" t="s">
        <v>46</v>
      </c>
      <c r="C56" s="20" t="s">
        <v>9</v>
      </c>
      <c r="D56" s="20">
        <v>0</v>
      </c>
      <c r="E56" s="20">
        <v>0</v>
      </c>
      <c r="F56" s="20">
        <v>0</v>
      </c>
      <c r="G56" s="460">
        <v>0</v>
      </c>
      <c r="H56" s="460">
        <v>0</v>
      </c>
      <c r="I56" s="460">
        <v>0</v>
      </c>
      <c r="J56" s="460">
        <v>0</v>
      </c>
      <c r="K56" s="460">
        <v>0</v>
      </c>
      <c r="L56" s="460">
        <v>0</v>
      </c>
      <c r="M56" s="460">
        <v>0</v>
      </c>
      <c r="N56" s="460">
        <v>0</v>
      </c>
      <c r="O56" s="460">
        <v>0</v>
      </c>
      <c r="P56" s="460">
        <v>0</v>
      </c>
      <c r="Q56" s="460">
        <v>0</v>
      </c>
      <c r="R56" s="460">
        <v>0</v>
      </c>
      <c r="S56" s="460">
        <v>0</v>
      </c>
      <c r="T56" s="460">
        <v>0</v>
      </c>
      <c r="U56" s="460">
        <v>0</v>
      </c>
      <c r="V56" s="460">
        <v>0</v>
      </c>
      <c r="W56" s="460">
        <v>0</v>
      </c>
      <c r="X56" s="460">
        <v>0</v>
      </c>
      <c r="Y56" s="20"/>
    </row>
    <row r="57" spans="1:25" s="26" customFormat="1" ht="13" x14ac:dyDescent="0.2">
      <c r="A57" s="559" t="s">
        <v>91</v>
      </c>
      <c r="B57" s="297" t="s">
        <v>2</v>
      </c>
      <c r="C57" s="22">
        <v>1</v>
      </c>
      <c r="D57" s="22">
        <v>0</v>
      </c>
      <c r="E57" s="22">
        <v>0</v>
      </c>
      <c r="F57" s="22">
        <v>0</v>
      </c>
      <c r="G57" s="458">
        <v>0</v>
      </c>
      <c r="H57" s="458">
        <v>0</v>
      </c>
      <c r="I57" s="458">
        <v>0</v>
      </c>
      <c r="J57" s="458">
        <v>0</v>
      </c>
      <c r="K57" s="458">
        <v>0</v>
      </c>
      <c r="L57" s="458">
        <v>0</v>
      </c>
      <c r="M57" s="458">
        <v>0</v>
      </c>
      <c r="N57" s="458">
        <v>0</v>
      </c>
      <c r="O57" s="458">
        <v>0</v>
      </c>
      <c r="P57" s="458">
        <v>0</v>
      </c>
      <c r="Q57" s="458">
        <v>0</v>
      </c>
      <c r="R57" s="458">
        <v>1</v>
      </c>
      <c r="S57" s="458">
        <v>0</v>
      </c>
      <c r="T57" s="458">
        <v>0</v>
      </c>
      <c r="U57" s="458">
        <v>0</v>
      </c>
      <c r="V57" s="458">
        <v>0</v>
      </c>
      <c r="W57" s="458">
        <v>0</v>
      </c>
      <c r="X57" s="458">
        <v>0</v>
      </c>
      <c r="Y57" s="22"/>
    </row>
    <row r="58" spans="1:25" s="26" customFormat="1" ht="13" x14ac:dyDescent="0.2">
      <c r="A58" s="560"/>
      <c r="B58" s="298" t="s">
        <v>45</v>
      </c>
      <c r="C58" s="19">
        <v>1</v>
      </c>
      <c r="D58" s="19">
        <v>0</v>
      </c>
      <c r="E58" s="19">
        <v>0</v>
      </c>
      <c r="F58" s="19">
        <v>0</v>
      </c>
      <c r="G58" s="459">
        <v>0</v>
      </c>
      <c r="H58" s="459">
        <v>0</v>
      </c>
      <c r="I58" s="459">
        <v>0</v>
      </c>
      <c r="J58" s="459">
        <v>0</v>
      </c>
      <c r="K58" s="459">
        <v>0</v>
      </c>
      <c r="L58" s="459">
        <v>0</v>
      </c>
      <c r="M58" s="459">
        <v>0</v>
      </c>
      <c r="N58" s="459">
        <v>0</v>
      </c>
      <c r="O58" s="459">
        <v>0</v>
      </c>
      <c r="P58" s="459">
        <v>0</v>
      </c>
      <c r="Q58" s="459">
        <v>0</v>
      </c>
      <c r="R58" s="459">
        <v>1</v>
      </c>
      <c r="S58" s="459">
        <v>0</v>
      </c>
      <c r="T58" s="459">
        <v>0</v>
      </c>
      <c r="U58" s="459">
        <v>0</v>
      </c>
      <c r="V58" s="459">
        <v>0</v>
      </c>
      <c r="W58" s="459">
        <v>0</v>
      </c>
      <c r="X58" s="459">
        <v>0</v>
      </c>
      <c r="Y58" s="19"/>
    </row>
    <row r="59" spans="1:25" s="26" customFormat="1" ht="13" x14ac:dyDescent="0.2">
      <c r="A59" s="561"/>
      <c r="B59" s="299" t="s">
        <v>46</v>
      </c>
      <c r="C59" s="20" t="s">
        <v>9</v>
      </c>
      <c r="D59" s="20">
        <v>0</v>
      </c>
      <c r="E59" s="20">
        <v>0</v>
      </c>
      <c r="F59" s="20">
        <v>0</v>
      </c>
      <c r="G59" s="460">
        <v>0</v>
      </c>
      <c r="H59" s="460">
        <v>0</v>
      </c>
      <c r="I59" s="460">
        <v>0</v>
      </c>
      <c r="J59" s="460">
        <v>0</v>
      </c>
      <c r="K59" s="460">
        <v>0</v>
      </c>
      <c r="L59" s="460">
        <v>0</v>
      </c>
      <c r="M59" s="460">
        <v>0</v>
      </c>
      <c r="N59" s="460">
        <v>0</v>
      </c>
      <c r="O59" s="460">
        <v>0</v>
      </c>
      <c r="P59" s="460">
        <v>0</v>
      </c>
      <c r="Q59" s="460">
        <v>0</v>
      </c>
      <c r="R59" s="460">
        <v>0</v>
      </c>
      <c r="S59" s="460">
        <v>0</v>
      </c>
      <c r="T59" s="460">
        <v>0</v>
      </c>
      <c r="U59" s="460">
        <v>0</v>
      </c>
      <c r="V59" s="460">
        <v>0</v>
      </c>
      <c r="W59" s="460">
        <v>0</v>
      </c>
      <c r="X59" s="460">
        <v>0</v>
      </c>
      <c r="Y59" s="20"/>
    </row>
    <row r="60" spans="1:25" s="26" customFormat="1" ht="13" x14ac:dyDescent="0.2">
      <c r="A60" s="559" t="s">
        <v>92</v>
      </c>
      <c r="B60" s="297" t="s">
        <v>2</v>
      </c>
      <c r="C60" s="22" t="s">
        <v>9</v>
      </c>
      <c r="D60" s="22">
        <v>0</v>
      </c>
      <c r="E60" s="22">
        <v>0</v>
      </c>
      <c r="F60" s="22">
        <v>0</v>
      </c>
      <c r="G60" s="458">
        <v>0</v>
      </c>
      <c r="H60" s="458">
        <v>0</v>
      </c>
      <c r="I60" s="458">
        <v>0</v>
      </c>
      <c r="J60" s="458">
        <v>0</v>
      </c>
      <c r="K60" s="458">
        <v>0</v>
      </c>
      <c r="L60" s="458">
        <v>0</v>
      </c>
      <c r="M60" s="458">
        <v>0</v>
      </c>
      <c r="N60" s="458">
        <v>0</v>
      </c>
      <c r="O60" s="458">
        <v>0</v>
      </c>
      <c r="P60" s="458">
        <v>0</v>
      </c>
      <c r="Q60" s="458">
        <v>0</v>
      </c>
      <c r="R60" s="458">
        <v>0</v>
      </c>
      <c r="S60" s="458">
        <v>0</v>
      </c>
      <c r="T60" s="458">
        <v>0</v>
      </c>
      <c r="U60" s="458">
        <v>0</v>
      </c>
      <c r="V60" s="458">
        <v>0</v>
      </c>
      <c r="W60" s="458">
        <v>0</v>
      </c>
      <c r="X60" s="458">
        <v>0</v>
      </c>
      <c r="Y60" s="22"/>
    </row>
    <row r="61" spans="1:25" s="26" customFormat="1" ht="13" x14ac:dyDescent="0.2">
      <c r="A61" s="560"/>
      <c r="B61" s="298" t="s">
        <v>45</v>
      </c>
      <c r="C61" s="19" t="s">
        <v>9</v>
      </c>
      <c r="D61" s="19">
        <v>0</v>
      </c>
      <c r="E61" s="19">
        <v>0</v>
      </c>
      <c r="F61" s="19">
        <v>0</v>
      </c>
      <c r="G61" s="459">
        <v>0</v>
      </c>
      <c r="H61" s="459">
        <v>0</v>
      </c>
      <c r="I61" s="459">
        <v>0</v>
      </c>
      <c r="J61" s="459">
        <v>0</v>
      </c>
      <c r="K61" s="459">
        <v>0</v>
      </c>
      <c r="L61" s="459">
        <v>0</v>
      </c>
      <c r="M61" s="459">
        <v>0</v>
      </c>
      <c r="N61" s="459">
        <v>0</v>
      </c>
      <c r="O61" s="459">
        <v>0</v>
      </c>
      <c r="P61" s="459">
        <v>0</v>
      </c>
      <c r="Q61" s="459">
        <v>0</v>
      </c>
      <c r="R61" s="459">
        <v>0</v>
      </c>
      <c r="S61" s="459">
        <v>0</v>
      </c>
      <c r="T61" s="459">
        <v>0</v>
      </c>
      <c r="U61" s="459">
        <v>0</v>
      </c>
      <c r="V61" s="459">
        <v>0</v>
      </c>
      <c r="W61" s="459">
        <v>0</v>
      </c>
      <c r="X61" s="459">
        <v>0</v>
      </c>
      <c r="Y61" s="19"/>
    </row>
    <row r="62" spans="1:25" s="26" customFormat="1" ht="13" x14ac:dyDescent="0.2">
      <c r="A62" s="561"/>
      <c r="B62" s="299" t="s">
        <v>46</v>
      </c>
      <c r="C62" s="20" t="s">
        <v>9</v>
      </c>
      <c r="D62" s="20">
        <v>0</v>
      </c>
      <c r="E62" s="20">
        <v>0</v>
      </c>
      <c r="F62" s="20">
        <v>0</v>
      </c>
      <c r="G62" s="460">
        <v>0</v>
      </c>
      <c r="H62" s="460">
        <v>0</v>
      </c>
      <c r="I62" s="460">
        <v>0</v>
      </c>
      <c r="J62" s="460">
        <v>0</v>
      </c>
      <c r="K62" s="460">
        <v>0</v>
      </c>
      <c r="L62" s="460">
        <v>0</v>
      </c>
      <c r="M62" s="460">
        <v>0</v>
      </c>
      <c r="N62" s="460">
        <v>0</v>
      </c>
      <c r="O62" s="460">
        <v>0</v>
      </c>
      <c r="P62" s="460">
        <v>0</v>
      </c>
      <c r="Q62" s="460">
        <v>0</v>
      </c>
      <c r="R62" s="460">
        <v>0</v>
      </c>
      <c r="S62" s="460">
        <v>0</v>
      </c>
      <c r="T62" s="460">
        <v>0</v>
      </c>
      <c r="U62" s="460">
        <v>0</v>
      </c>
      <c r="V62" s="460">
        <v>0</v>
      </c>
      <c r="W62" s="460">
        <v>0</v>
      </c>
      <c r="X62" s="460">
        <v>0</v>
      </c>
      <c r="Y62" s="20"/>
    </row>
    <row r="63" spans="1:25" s="26" customFormat="1" ht="13" x14ac:dyDescent="0.2">
      <c r="A63" s="559" t="s">
        <v>93</v>
      </c>
      <c r="B63" s="297" t="s">
        <v>2</v>
      </c>
      <c r="C63" s="22">
        <v>1</v>
      </c>
      <c r="D63" s="22">
        <v>0</v>
      </c>
      <c r="E63" s="22">
        <v>0</v>
      </c>
      <c r="F63" s="22">
        <v>0</v>
      </c>
      <c r="G63" s="458">
        <v>0</v>
      </c>
      <c r="H63" s="458">
        <v>0</v>
      </c>
      <c r="I63" s="458">
        <v>0</v>
      </c>
      <c r="J63" s="458">
        <v>0</v>
      </c>
      <c r="K63" s="458">
        <v>0</v>
      </c>
      <c r="L63" s="458">
        <v>0</v>
      </c>
      <c r="M63" s="458">
        <v>0</v>
      </c>
      <c r="N63" s="458">
        <v>0</v>
      </c>
      <c r="O63" s="458">
        <v>0</v>
      </c>
      <c r="P63" s="458">
        <v>0</v>
      </c>
      <c r="Q63" s="458">
        <v>1</v>
      </c>
      <c r="R63" s="458">
        <v>0</v>
      </c>
      <c r="S63" s="458">
        <v>0</v>
      </c>
      <c r="T63" s="458">
        <v>0</v>
      </c>
      <c r="U63" s="458">
        <v>0</v>
      </c>
      <c r="V63" s="458">
        <v>0</v>
      </c>
      <c r="W63" s="458">
        <v>0</v>
      </c>
      <c r="X63" s="458">
        <v>0</v>
      </c>
      <c r="Y63" s="22"/>
    </row>
    <row r="64" spans="1:25" s="26" customFormat="1" ht="13" x14ac:dyDescent="0.2">
      <c r="A64" s="560"/>
      <c r="B64" s="298" t="s">
        <v>45</v>
      </c>
      <c r="C64" s="19" t="s">
        <v>9</v>
      </c>
      <c r="D64" s="19">
        <v>0</v>
      </c>
      <c r="E64" s="19">
        <v>0</v>
      </c>
      <c r="F64" s="19">
        <v>0</v>
      </c>
      <c r="G64" s="459">
        <v>0</v>
      </c>
      <c r="H64" s="459">
        <v>0</v>
      </c>
      <c r="I64" s="459">
        <v>0</v>
      </c>
      <c r="J64" s="459">
        <v>0</v>
      </c>
      <c r="K64" s="459">
        <v>0</v>
      </c>
      <c r="L64" s="459">
        <v>0</v>
      </c>
      <c r="M64" s="459">
        <v>0</v>
      </c>
      <c r="N64" s="459">
        <v>0</v>
      </c>
      <c r="O64" s="459">
        <v>0</v>
      </c>
      <c r="P64" s="459">
        <v>0</v>
      </c>
      <c r="Q64" s="459">
        <v>0</v>
      </c>
      <c r="R64" s="459">
        <v>0</v>
      </c>
      <c r="S64" s="459">
        <v>0</v>
      </c>
      <c r="T64" s="459">
        <v>0</v>
      </c>
      <c r="U64" s="459">
        <v>0</v>
      </c>
      <c r="V64" s="459">
        <v>0</v>
      </c>
      <c r="W64" s="459">
        <v>0</v>
      </c>
      <c r="X64" s="459">
        <v>0</v>
      </c>
      <c r="Y64" s="19"/>
    </row>
    <row r="65" spans="1:25" s="26" customFormat="1" ht="13" x14ac:dyDescent="0.2">
      <c r="A65" s="561"/>
      <c r="B65" s="299" t="s">
        <v>46</v>
      </c>
      <c r="C65" s="20">
        <v>1</v>
      </c>
      <c r="D65" s="20">
        <v>0</v>
      </c>
      <c r="E65" s="20">
        <v>0</v>
      </c>
      <c r="F65" s="20">
        <v>0</v>
      </c>
      <c r="G65" s="460">
        <v>0</v>
      </c>
      <c r="H65" s="460">
        <v>0</v>
      </c>
      <c r="I65" s="460">
        <v>0</v>
      </c>
      <c r="J65" s="460">
        <v>0</v>
      </c>
      <c r="K65" s="460">
        <v>0</v>
      </c>
      <c r="L65" s="460">
        <v>0</v>
      </c>
      <c r="M65" s="460">
        <v>0</v>
      </c>
      <c r="N65" s="460">
        <v>0</v>
      </c>
      <c r="O65" s="460">
        <v>0</v>
      </c>
      <c r="P65" s="460">
        <v>0</v>
      </c>
      <c r="Q65" s="460">
        <v>1</v>
      </c>
      <c r="R65" s="460">
        <v>0</v>
      </c>
      <c r="S65" s="460">
        <v>0</v>
      </c>
      <c r="T65" s="460">
        <v>0</v>
      </c>
      <c r="U65" s="460">
        <v>0</v>
      </c>
      <c r="V65" s="460">
        <v>0</v>
      </c>
      <c r="W65" s="460">
        <v>0</v>
      </c>
      <c r="X65" s="460">
        <v>0</v>
      </c>
      <c r="Y65" s="20"/>
    </row>
    <row r="66" spans="1:25" s="26" customFormat="1" ht="13" x14ac:dyDescent="0.2">
      <c r="A66" s="559" t="s">
        <v>94</v>
      </c>
      <c r="B66" s="297" t="s">
        <v>2</v>
      </c>
      <c r="C66" s="22">
        <v>2</v>
      </c>
      <c r="D66" s="22">
        <v>0</v>
      </c>
      <c r="E66" s="22">
        <v>0</v>
      </c>
      <c r="F66" s="22">
        <v>0</v>
      </c>
      <c r="G66" s="458">
        <v>0</v>
      </c>
      <c r="H66" s="458">
        <v>0</v>
      </c>
      <c r="I66" s="458">
        <v>0</v>
      </c>
      <c r="J66" s="458">
        <v>0</v>
      </c>
      <c r="K66" s="458">
        <v>0</v>
      </c>
      <c r="L66" s="458">
        <v>0</v>
      </c>
      <c r="M66" s="458">
        <v>0</v>
      </c>
      <c r="N66" s="458">
        <v>0</v>
      </c>
      <c r="O66" s="458">
        <v>0</v>
      </c>
      <c r="P66" s="458">
        <v>0</v>
      </c>
      <c r="Q66" s="458">
        <v>1</v>
      </c>
      <c r="R66" s="458">
        <v>0</v>
      </c>
      <c r="S66" s="458">
        <v>0</v>
      </c>
      <c r="T66" s="458">
        <v>0</v>
      </c>
      <c r="U66" s="458">
        <v>0</v>
      </c>
      <c r="V66" s="458">
        <v>0</v>
      </c>
      <c r="W66" s="458">
        <v>0</v>
      </c>
      <c r="X66" s="458">
        <v>0</v>
      </c>
      <c r="Y66" s="22"/>
    </row>
    <row r="67" spans="1:25" s="26" customFormat="1" ht="13" x14ac:dyDescent="0.2">
      <c r="A67" s="560"/>
      <c r="B67" s="298" t="s">
        <v>45</v>
      </c>
      <c r="C67" s="19">
        <v>1</v>
      </c>
      <c r="D67" s="19">
        <v>0</v>
      </c>
      <c r="E67" s="19">
        <v>0</v>
      </c>
      <c r="F67" s="19">
        <v>0</v>
      </c>
      <c r="G67" s="459">
        <v>0</v>
      </c>
      <c r="H67" s="459">
        <v>0</v>
      </c>
      <c r="I67" s="459">
        <v>0</v>
      </c>
      <c r="J67" s="459">
        <v>0</v>
      </c>
      <c r="K67" s="459">
        <v>0</v>
      </c>
      <c r="L67" s="459">
        <v>0</v>
      </c>
      <c r="M67" s="459">
        <v>0</v>
      </c>
      <c r="N67" s="459">
        <v>0</v>
      </c>
      <c r="O67" s="459">
        <v>0</v>
      </c>
      <c r="P67" s="459">
        <v>0</v>
      </c>
      <c r="Q67" s="459">
        <v>0</v>
      </c>
      <c r="R67" s="459">
        <v>1</v>
      </c>
      <c r="S67" s="459">
        <v>0</v>
      </c>
      <c r="T67" s="459">
        <v>0</v>
      </c>
      <c r="U67" s="459">
        <v>0</v>
      </c>
      <c r="V67" s="459">
        <v>0</v>
      </c>
      <c r="W67" s="459">
        <v>0</v>
      </c>
      <c r="X67" s="459">
        <v>0</v>
      </c>
      <c r="Y67" s="19"/>
    </row>
    <row r="68" spans="1:25" s="26" customFormat="1" ht="13" x14ac:dyDescent="0.2">
      <c r="A68" s="561"/>
      <c r="B68" s="299" t="s">
        <v>46</v>
      </c>
      <c r="C68" s="20">
        <v>1</v>
      </c>
      <c r="D68" s="20">
        <v>0</v>
      </c>
      <c r="E68" s="20">
        <v>0</v>
      </c>
      <c r="F68" s="20">
        <v>0</v>
      </c>
      <c r="G68" s="460">
        <v>0</v>
      </c>
      <c r="H68" s="460">
        <v>0</v>
      </c>
      <c r="I68" s="460">
        <v>0</v>
      </c>
      <c r="J68" s="460">
        <v>0</v>
      </c>
      <c r="K68" s="460">
        <v>0</v>
      </c>
      <c r="L68" s="460">
        <v>0</v>
      </c>
      <c r="M68" s="460">
        <v>0</v>
      </c>
      <c r="N68" s="460">
        <v>0</v>
      </c>
      <c r="O68" s="460">
        <v>0</v>
      </c>
      <c r="P68" s="460">
        <v>0</v>
      </c>
      <c r="Q68" s="460">
        <v>0</v>
      </c>
      <c r="R68" s="460">
        <v>1</v>
      </c>
      <c r="S68" s="460">
        <v>0</v>
      </c>
      <c r="T68" s="460">
        <v>0</v>
      </c>
      <c r="U68" s="460">
        <v>0</v>
      </c>
      <c r="V68" s="460">
        <v>0</v>
      </c>
      <c r="W68" s="460">
        <v>0</v>
      </c>
      <c r="X68" s="460">
        <v>0</v>
      </c>
      <c r="Y68" s="20"/>
    </row>
    <row r="69" spans="1:25" s="81" customFormat="1" ht="13" x14ac:dyDescent="0.2">
      <c r="A69" s="78" t="s">
        <v>95</v>
      </c>
      <c r="B69" s="79"/>
      <c r="C69" s="37"/>
      <c r="D69" s="80"/>
      <c r="E69" s="37"/>
      <c r="F69" s="80"/>
      <c r="G69" s="37"/>
      <c r="H69" s="80"/>
      <c r="I69" s="37"/>
      <c r="J69" s="80"/>
      <c r="K69" s="37"/>
      <c r="L69" s="80"/>
      <c r="M69" s="37"/>
      <c r="N69" s="80"/>
      <c r="O69" s="37"/>
      <c r="P69" s="80"/>
      <c r="Q69" s="37"/>
      <c r="R69" s="80"/>
      <c r="S69" s="37"/>
      <c r="T69" s="80"/>
      <c r="U69" s="37"/>
      <c r="V69" s="80"/>
      <c r="W69" s="37"/>
      <c r="X69" s="80"/>
      <c r="Y69" s="37"/>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7"/>
  <pageMargins left="0.39370078740157483" right="0.39370078740157483" top="0.59055118110236227" bottom="0.39370078740157483" header="0.31496062992125984" footer="0.31496062992125984"/>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69"/>
  <sheetViews>
    <sheetView showGridLines="0" view="pageBreakPreview" zoomScaleNormal="100" zoomScaleSheetLayoutView="100" workbookViewId="0">
      <pane xSplit="2" ySplit="3" topLeftCell="C28" activePane="bottomRight" state="frozen"/>
      <selection pane="topRight"/>
      <selection pane="bottomLeft"/>
      <selection pane="bottomRight" activeCell="M9" sqref="M9"/>
    </sheetView>
  </sheetViews>
  <sheetFormatPr defaultColWidth="9.453125" defaultRowHeight="13" x14ac:dyDescent="0.2"/>
  <cols>
    <col min="1" max="1" width="5.453125" style="18" customWidth="1"/>
    <col min="2" max="2" width="6.08984375" style="25" customWidth="1"/>
    <col min="3" max="3" width="11.08984375" style="18" customWidth="1"/>
    <col min="4" max="11" width="8.90625" style="18" customWidth="1"/>
    <col min="12" max="12" width="8.90625" style="47" customWidth="1"/>
    <col min="13" max="18" width="8.90625" style="49" customWidth="1"/>
    <col min="19" max="19" width="9.453125" style="18"/>
    <col min="20" max="20" width="4.36328125" style="32" customWidth="1"/>
    <col min="21" max="21" width="3.453125" style="32" bestFit="1" customWidth="1"/>
    <col min="22" max="23" width="7.6328125" style="32" customWidth="1"/>
    <col min="24" max="24" width="7.6328125" style="18" customWidth="1"/>
    <col min="25" max="16384" width="9.453125" style="18"/>
  </cols>
  <sheetData>
    <row r="1" spans="1:24" x14ac:dyDescent="0.2">
      <c r="A1" s="18" t="s">
        <v>97</v>
      </c>
      <c r="B1" s="18"/>
      <c r="L1" s="30"/>
      <c r="M1" s="26"/>
      <c r="N1" s="26"/>
      <c r="O1" s="26"/>
      <c r="P1" s="26"/>
      <c r="Q1" s="31"/>
      <c r="R1" s="30" t="s">
        <v>330</v>
      </c>
      <c r="T1" s="18"/>
      <c r="U1" s="18"/>
      <c r="V1" s="18" t="s">
        <v>323</v>
      </c>
      <c r="W1" s="18"/>
      <c r="X1" s="18" t="s">
        <v>324</v>
      </c>
    </row>
    <row r="2" spans="1:24" ht="18.75" customHeight="1" x14ac:dyDescent="0.2">
      <c r="A2" s="524"/>
      <c r="B2" s="524"/>
      <c r="C2" s="525" t="s">
        <v>66</v>
      </c>
      <c r="D2" s="518" t="s">
        <v>98</v>
      </c>
      <c r="E2" s="519"/>
      <c r="F2" s="519"/>
      <c r="G2" s="519"/>
      <c r="H2" s="519"/>
      <c r="I2" s="519"/>
      <c r="J2" s="519"/>
      <c r="K2" s="520"/>
      <c r="L2" s="527" t="s">
        <v>99</v>
      </c>
      <c r="M2" s="518" t="s">
        <v>100</v>
      </c>
      <c r="N2" s="519"/>
      <c r="O2" s="519"/>
      <c r="P2" s="519"/>
      <c r="Q2" s="519"/>
      <c r="R2" s="520"/>
      <c r="U2" s="33" t="s">
        <v>321</v>
      </c>
      <c r="V2" s="34" t="s">
        <v>322</v>
      </c>
      <c r="W2" s="34"/>
    </row>
    <row r="3" spans="1:24" s="35" customFormat="1" ht="30" customHeight="1" x14ac:dyDescent="0.2">
      <c r="A3" s="524"/>
      <c r="B3" s="524"/>
      <c r="C3" s="526"/>
      <c r="D3" s="168" t="s">
        <v>101</v>
      </c>
      <c r="E3" s="168" t="s">
        <v>102</v>
      </c>
      <c r="F3" s="168" t="s">
        <v>103</v>
      </c>
      <c r="G3" s="168" t="s">
        <v>104</v>
      </c>
      <c r="H3" s="168" t="s">
        <v>105</v>
      </c>
      <c r="I3" s="168" t="s">
        <v>106</v>
      </c>
      <c r="J3" s="168" t="s">
        <v>107</v>
      </c>
      <c r="K3" s="168" t="s">
        <v>73</v>
      </c>
      <c r="L3" s="528"/>
      <c r="M3" s="170" t="s">
        <v>108</v>
      </c>
      <c r="N3" s="170" t="s">
        <v>109</v>
      </c>
      <c r="O3" s="170" t="s">
        <v>110</v>
      </c>
      <c r="P3" s="170" t="s">
        <v>111</v>
      </c>
      <c r="Q3" s="168" t="s">
        <v>112</v>
      </c>
      <c r="R3" s="170" t="s">
        <v>113</v>
      </c>
      <c r="T3" s="32"/>
      <c r="U3" s="33"/>
      <c r="V3" s="32">
        <v>1</v>
      </c>
      <c r="W3" s="32"/>
      <c r="X3" s="32">
        <v>1</v>
      </c>
    </row>
    <row r="4" spans="1:24" ht="16" customHeight="1" x14ac:dyDescent="0.2">
      <c r="A4" s="521" t="s">
        <v>6</v>
      </c>
      <c r="B4" s="521"/>
      <c r="C4" s="343">
        <v>865239</v>
      </c>
      <c r="D4" s="344">
        <v>7782</v>
      </c>
      <c r="E4" s="345">
        <v>72092</v>
      </c>
      <c r="F4" s="345">
        <v>220933</v>
      </c>
      <c r="G4" s="345">
        <v>312582</v>
      </c>
      <c r="H4" s="345">
        <v>201010</v>
      </c>
      <c r="I4" s="345">
        <v>49191</v>
      </c>
      <c r="J4" s="345">
        <v>1649</v>
      </c>
      <c r="K4" s="343" t="s">
        <v>9</v>
      </c>
      <c r="L4" s="346">
        <v>1.36</v>
      </c>
      <c r="M4" s="347">
        <v>399890</v>
      </c>
      <c r="N4" s="347">
        <v>315217</v>
      </c>
      <c r="O4" s="347">
        <v>115386</v>
      </c>
      <c r="P4" s="347">
        <v>25589</v>
      </c>
      <c r="Q4" s="348">
        <v>9157</v>
      </c>
      <c r="R4" s="347" t="s">
        <v>9</v>
      </c>
      <c r="T4" s="36" t="s">
        <v>2</v>
      </c>
      <c r="U4" s="37">
        <v>1</v>
      </c>
      <c r="V4" s="37" t="str">
        <f>IF(C4=INDEX('4'!$C$5:$AD$26,U4,V$3),"OK","ERROR")</f>
        <v>OK</v>
      </c>
      <c r="W4" s="37">
        <v>1</v>
      </c>
      <c r="X4" s="37" t="str">
        <f>IF(C4=INDEX('5'!$C$3:$K$68,W4,X$3),"OK","ERROR")</f>
        <v>OK</v>
      </c>
    </row>
    <row r="5" spans="1:24" s="226" customFormat="1" ht="16" customHeight="1" x14ac:dyDescent="0.2">
      <c r="A5" s="522" t="s">
        <v>7</v>
      </c>
      <c r="B5" s="522"/>
      <c r="C5" s="441">
        <v>31020</v>
      </c>
      <c r="D5" s="442">
        <v>338</v>
      </c>
      <c r="E5" s="443">
        <v>3156</v>
      </c>
      <c r="F5" s="443">
        <v>8209</v>
      </c>
      <c r="G5" s="443">
        <v>10804</v>
      </c>
      <c r="H5" s="443">
        <v>6871</v>
      </c>
      <c r="I5" s="443">
        <v>1591</v>
      </c>
      <c r="J5" s="443">
        <v>51</v>
      </c>
      <c r="K5" s="443" t="s">
        <v>320</v>
      </c>
      <c r="L5" s="444">
        <v>1.24</v>
      </c>
      <c r="M5" s="441">
        <v>14250</v>
      </c>
      <c r="N5" s="441">
        <v>11196</v>
      </c>
      <c r="O5" s="441">
        <v>4184</v>
      </c>
      <c r="P5" s="441">
        <v>992</v>
      </c>
      <c r="Q5" s="441">
        <v>398</v>
      </c>
      <c r="R5" s="441" t="s">
        <v>9</v>
      </c>
      <c r="T5" s="227"/>
      <c r="U5" s="228">
        <v>2</v>
      </c>
      <c r="V5" s="228" t="str">
        <f>IF(C5=INDEX('4'!$C$5:$AD$26,U5,V$3),"OK","ERROR")</f>
        <v>OK</v>
      </c>
      <c r="W5" s="228">
        <v>4</v>
      </c>
      <c r="X5" s="228" t="str">
        <f>IF(C5=INDEX('5'!$C$3:$K$68,W5,X$3),"OK","ERROR")</f>
        <v>OK</v>
      </c>
    </row>
    <row r="6" spans="1:24" ht="16" customHeight="1" x14ac:dyDescent="0.2">
      <c r="A6" s="523" t="s">
        <v>75</v>
      </c>
      <c r="B6" s="523"/>
      <c r="C6" s="38">
        <f>IF(SUM(C7:C25)=0,"-",SUM(C7:C25))</f>
        <v>2121</v>
      </c>
      <c r="D6" s="38">
        <f t="shared" ref="D6:K6" si="0">IF(SUM(D7:D25)=0,"-",SUM(D7:D25))</f>
        <v>23</v>
      </c>
      <c r="E6" s="38">
        <f t="shared" si="0"/>
        <v>227</v>
      </c>
      <c r="F6" s="38">
        <f t="shared" si="0"/>
        <v>635</v>
      </c>
      <c r="G6" s="38">
        <f t="shared" si="0"/>
        <v>716</v>
      </c>
      <c r="H6" s="38">
        <f t="shared" si="0"/>
        <v>420</v>
      </c>
      <c r="I6" s="38">
        <f t="shared" si="0"/>
        <v>100</v>
      </c>
      <c r="J6" s="38" t="str">
        <f t="shared" si="0"/>
        <v>-</v>
      </c>
      <c r="K6" s="38" t="str">
        <f t="shared" si="0"/>
        <v>-</v>
      </c>
      <c r="L6" s="39">
        <v>1.48</v>
      </c>
      <c r="M6" s="38">
        <f t="shared" ref="M6:R6" si="1">IF(SUM(M7:M25)=0,"-",SUM(M7:M25))</f>
        <v>938</v>
      </c>
      <c r="N6" s="38">
        <f t="shared" si="1"/>
        <v>749</v>
      </c>
      <c r="O6" s="38">
        <f t="shared" si="1"/>
        <v>333</v>
      </c>
      <c r="P6" s="38">
        <f t="shared" si="1"/>
        <v>63</v>
      </c>
      <c r="Q6" s="38">
        <f t="shared" si="1"/>
        <v>38</v>
      </c>
      <c r="R6" s="38" t="str">
        <f t="shared" si="1"/>
        <v>-</v>
      </c>
      <c r="T6" s="36"/>
      <c r="U6" s="37">
        <v>3</v>
      </c>
      <c r="V6" s="37" t="str">
        <f>IF(C6=INDEX('4'!$C$5:$AD$26,U6,V$3),"OK","ERROR")</f>
        <v>OK</v>
      </c>
      <c r="W6" s="37">
        <v>7</v>
      </c>
      <c r="X6" s="37" t="str">
        <f>IF(C6=INDEX('5'!$C$3:$K$68,W6,X$3),"OK","ERROR")</f>
        <v>OK</v>
      </c>
    </row>
    <row r="7" spans="1:24" ht="16" customHeight="1" x14ac:dyDescent="0.2">
      <c r="A7" s="513" t="s">
        <v>8</v>
      </c>
      <c r="B7" s="514"/>
      <c r="C7" s="457">
        <v>1152</v>
      </c>
      <c r="D7" s="457">
        <v>14</v>
      </c>
      <c r="E7" s="457">
        <v>152</v>
      </c>
      <c r="F7" s="457">
        <v>349</v>
      </c>
      <c r="G7" s="457">
        <v>375</v>
      </c>
      <c r="H7" s="457">
        <v>219</v>
      </c>
      <c r="I7" s="457">
        <v>43</v>
      </c>
      <c r="J7" s="40" t="s">
        <v>9</v>
      </c>
      <c r="K7" s="40" t="s">
        <v>9</v>
      </c>
      <c r="L7" s="453">
        <v>1.38</v>
      </c>
      <c r="M7" s="40">
        <v>528</v>
      </c>
      <c r="N7" s="40">
        <v>427</v>
      </c>
      <c r="O7" s="40">
        <v>156</v>
      </c>
      <c r="P7" s="40">
        <v>23</v>
      </c>
      <c r="Q7" s="40">
        <v>18</v>
      </c>
      <c r="R7" s="40"/>
      <c r="T7" s="36"/>
      <c r="U7" s="37">
        <v>4</v>
      </c>
      <c r="V7" s="37" t="str">
        <f>IF(C7=INDEX('4'!$C$5:$AD$26,U7,V$3),"OK","ERROR")</f>
        <v>OK</v>
      </c>
      <c r="W7" s="37">
        <v>10</v>
      </c>
      <c r="X7" s="37" t="str">
        <f>IF(C7=INDEX('5'!$C$3:$K$68,W7,X$3),"OK","ERROR")</f>
        <v>OK</v>
      </c>
    </row>
    <row r="8" spans="1:24" ht="16" customHeight="1" x14ac:dyDescent="0.2">
      <c r="A8" s="511" t="s">
        <v>10</v>
      </c>
      <c r="B8" s="512"/>
      <c r="C8" s="40">
        <v>267</v>
      </c>
      <c r="D8" s="40">
        <v>4</v>
      </c>
      <c r="E8" s="40">
        <v>21</v>
      </c>
      <c r="F8" s="40">
        <v>76</v>
      </c>
      <c r="G8" s="40">
        <v>94</v>
      </c>
      <c r="H8" s="40">
        <v>62</v>
      </c>
      <c r="I8" s="40">
        <v>10</v>
      </c>
      <c r="J8" s="40" t="s">
        <v>9</v>
      </c>
      <c r="K8" s="40" t="s">
        <v>9</v>
      </c>
      <c r="L8" s="453">
        <v>1.52</v>
      </c>
      <c r="M8" s="40">
        <v>127</v>
      </c>
      <c r="N8" s="40">
        <v>76</v>
      </c>
      <c r="O8" s="40">
        <v>45</v>
      </c>
      <c r="P8" s="40">
        <v>13</v>
      </c>
      <c r="Q8" s="40">
        <v>6</v>
      </c>
      <c r="R8" s="40"/>
      <c r="T8" s="36"/>
      <c r="U8" s="37">
        <v>5</v>
      </c>
      <c r="V8" s="37" t="str">
        <f>IF(C8=INDEX('4'!$C$5:$AD$26,U8,V$3),"OK","ERROR")</f>
        <v>OK</v>
      </c>
      <c r="W8" s="37">
        <v>13</v>
      </c>
      <c r="X8" s="37" t="str">
        <f>IF(C8=INDEX('5'!$C$3:$K$68,W8,X$3),"OK","ERROR")</f>
        <v>OK</v>
      </c>
    </row>
    <row r="9" spans="1:24" ht="16" customHeight="1" x14ac:dyDescent="0.2">
      <c r="A9" s="511" t="s">
        <v>11</v>
      </c>
      <c r="B9" s="512"/>
      <c r="C9" s="40">
        <v>40</v>
      </c>
      <c r="D9" s="40">
        <v>1</v>
      </c>
      <c r="E9" s="40">
        <v>3</v>
      </c>
      <c r="F9" s="40">
        <v>9</v>
      </c>
      <c r="G9" s="40">
        <v>19</v>
      </c>
      <c r="H9" s="40">
        <v>5</v>
      </c>
      <c r="I9" s="40">
        <v>3</v>
      </c>
      <c r="J9" s="40" t="s">
        <v>9</v>
      </c>
      <c r="K9" s="40" t="s">
        <v>9</v>
      </c>
      <c r="L9" s="453">
        <v>1.61</v>
      </c>
      <c r="M9" s="40">
        <v>18</v>
      </c>
      <c r="N9" s="40">
        <v>11</v>
      </c>
      <c r="O9" s="40">
        <v>6</v>
      </c>
      <c r="P9" s="40">
        <v>3</v>
      </c>
      <c r="Q9" s="40">
        <v>2</v>
      </c>
      <c r="R9" s="40"/>
      <c r="T9" s="36"/>
      <c r="U9" s="37">
        <v>6</v>
      </c>
      <c r="V9" s="37" t="str">
        <f>IF(C9=INDEX('4'!$C$5:$AD$26,U9,V$3),"OK","ERROR")</f>
        <v>OK</v>
      </c>
      <c r="W9" s="37">
        <v>16</v>
      </c>
      <c r="X9" s="37" t="str">
        <f>IF(C9=INDEX('5'!$C$3:$K$68,W9,X$3),"OK","ERROR")</f>
        <v>OK</v>
      </c>
    </row>
    <row r="10" spans="1:24" ht="16" customHeight="1" x14ac:dyDescent="0.2">
      <c r="A10" s="511" t="s">
        <v>12</v>
      </c>
      <c r="B10" s="512"/>
      <c r="C10" s="40">
        <v>36</v>
      </c>
      <c r="D10" s="40" t="s">
        <v>9</v>
      </c>
      <c r="E10" s="40">
        <v>4</v>
      </c>
      <c r="F10" s="40">
        <v>13</v>
      </c>
      <c r="G10" s="40">
        <v>11</v>
      </c>
      <c r="H10" s="40">
        <v>7</v>
      </c>
      <c r="I10" s="40">
        <v>1</v>
      </c>
      <c r="J10" s="40" t="s">
        <v>9</v>
      </c>
      <c r="K10" s="40" t="s">
        <v>9</v>
      </c>
      <c r="L10" s="453">
        <v>1.61</v>
      </c>
      <c r="M10" s="40">
        <v>18</v>
      </c>
      <c r="N10" s="40">
        <v>10</v>
      </c>
      <c r="O10" s="40">
        <v>5</v>
      </c>
      <c r="P10" s="40">
        <v>1</v>
      </c>
      <c r="Q10" s="40">
        <v>2</v>
      </c>
      <c r="R10" s="40"/>
      <c r="T10" s="36"/>
      <c r="U10" s="37">
        <v>7</v>
      </c>
      <c r="V10" s="37" t="str">
        <f>IF(C10=INDEX('4'!$C$5:$AD$26,U10,V$3),"OK","ERROR")</f>
        <v>OK</v>
      </c>
      <c r="W10" s="37">
        <v>19</v>
      </c>
      <c r="X10" s="37" t="str">
        <f>IF(C10=INDEX('5'!$C$3:$K$68,W10,X$3),"OK","ERROR")</f>
        <v>OK</v>
      </c>
    </row>
    <row r="11" spans="1:24" ht="16" customHeight="1" x14ac:dyDescent="0.2">
      <c r="A11" s="511" t="s">
        <v>13</v>
      </c>
      <c r="B11" s="512"/>
      <c r="C11" s="40">
        <v>37</v>
      </c>
      <c r="D11" s="40" t="s">
        <v>9</v>
      </c>
      <c r="E11" s="40">
        <v>3</v>
      </c>
      <c r="F11" s="40">
        <v>15</v>
      </c>
      <c r="G11" s="40">
        <v>10</v>
      </c>
      <c r="H11" s="40">
        <v>8</v>
      </c>
      <c r="I11" s="40">
        <v>1</v>
      </c>
      <c r="J11" s="40" t="s">
        <v>9</v>
      </c>
      <c r="K11" s="40" t="s">
        <v>9</v>
      </c>
      <c r="L11" s="453">
        <v>1.58</v>
      </c>
      <c r="M11" s="40">
        <v>13</v>
      </c>
      <c r="N11" s="40">
        <v>19</v>
      </c>
      <c r="O11" s="40">
        <v>4</v>
      </c>
      <c r="P11" s="40">
        <v>1</v>
      </c>
      <c r="Q11" s="40">
        <v>0</v>
      </c>
      <c r="R11" s="40"/>
      <c r="T11" s="36"/>
      <c r="U11" s="37">
        <v>8</v>
      </c>
      <c r="V11" s="37" t="str">
        <f>IF(C11=INDEX('4'!$C$5:$AD$26,U11,V$3),"OK","ERROR")</f>
        <v>OK</v>
      </c>
      <c r="W11" s="37">
        <v>22</v>
      </c>
      <c r="X11" s="37" t="str">
        <f>IF(C11=INDEX('5'!$C$3:$K$68,W11,X$3),"OK","ERROR")</f>
        <v>OK</v>
      </c>
    </row>
    <row r="12" spans="1:24" ht="16" customHeight="1" x14ac:dyDescent="0.2">
      <c r="A12" s="511" t="s">
        <v>14</v>
      </c>
      <c r="B12" s="512"/>
      <c r="C12" s="40">
        <v>29</v>
      </c>
      <c r="D12" s="40" t="s">
        <v>9</v>
      </c>
      <c r="E12" s="40">
        <v>3</v>
      </c>
      <c r="F12" s="40">
        <v>7</v>
      </c>
      <c r="G12" s="40">
        <v>10</v>
      </c>
      <c r="H12" s="40">
        <v>8</v>
      </c>
      <c r="I12" s="40">
        <v>1</v>
      </c>
      <c r="J12" s="40" t="s">
        <v>9</v>
      </c>
      <c r="K12" s="40" t="s">
        <v>9</v>
      </c>
      <c r="L12" s="453">
        <v>1.56</v>
      </c>
      <c r="M12" s="40">
        <v>16</v>
      </c>
      <c r="N12" s="40">
        <v>7</v>
      </c>
      <c r="O12" s="40">
        <v>4</v>
      </c>
      <c r="P12" s="40">
        <v>2</v>
      </c>
      <c r="Q12" s="40">
        <v>0</v>
      </c>
      <c r="R12" s="40"/>
      <c r="T12" s="36"/>
      <c r="U12" s="37">
        <v>9</v>
      </c>
      <c r="V12" s="37" t="str">
        <f>IF(C12=INDEX('4'!$C$5:$AD$26,U12,V$3),"OK","ERROR")</f>
        <v>OK</v>
      </c>
      <c r="W12" s="37">
        <v>25</v>
      </c>
      <c r="X12" s="37" t="str">
        <f>IF(C12=INDEX('5'!$C$3:$K$68,W12,X$3),"OK","ERROR")</f>
        <v>OK</v>
      </c>
    </row>
    <row r="13" spans="1:24" ht="16" customHeight="1" x14ac:dyDescent="0.2">
      <c r="A13" s="511" t="s">
        <v>15</v>
      </c>
      <c r="B13" s="512"/>
      <c r="C13" s="40">
        <v>51</v>
      </c>
      <c r="D13" s="40" t="s">
        <v>9</v>
      </c>
      <c r="E13" s="40">
        <v>4</v>
      </c>
      <c r="F13" s="40">
        <v>11</v>
      </c>
      <c r="G13" s="40">
        <v>21</v>
      </c>
      <c r="H13" s="40">
        <v>10</v>
      </c>
      <c r="I13" s="40">
        <v>5</v>
      </c>
      <c r="J13" s="40" t="s">
        <v>9</v>
      </c>
      <c r="K13" s="40" t="s">
        <v>9</v>
      </c>
      <c r="L13" s="453">
        <v>1.53</v>
      </c>
      <c r="M13" s="461">
        <v>27</v>
      </c>
      <c r="N13" s="461">
        <v>11</v>
      </c>
      <c r="O13" s="461">
        <v>10</v>
      </c>
      <c r="P13" s="461">
        <v>3</v>
      </c>
      <c r="Q13" s="461">
        <v>0</v>
      </c>
      <c r="R13" s="461"/>
      <c r="T13" s="41"/>
      <c r="U13" s="37">
        <v>10</v>
      </c>
      <c r="V13" s="37" t="str">
        <f>IF(C13=INDEX('4'!$C$5:$AD$26,U13,V$3),"OK","ERROR")</f>
        <v>OK</v>
      </c>
      <c r="W13" s="37">
        <v>28</v>
      </c>
      <c r="X13" s="37" t="str">
        <f>IF(C13=INDEX('5'!$C$3:$K$68,W13,X$3),"OK","ERROR")</f>
        <v>OK</v>
      </c>
    </row>
    <row r="14" spans="1:24" ht="16" customHeight="1" x14ac:dyDescent="0.2">
      <c r="A14" s="511" t="s">
        <v>16</v>
      </c>
      <c r="B14" s="512"/>
      <c r="C14" s="40">
        <v>106</v>
      </c>
      <c r="D14" s="40">
        <v>1</v>
      </c>
      <c r="E14" s="40">
        <v>9</v>
      </c>
      <c r="F14" s="40">
        <v>29</v>
      </c>
      <c r="G14" s="40">
        <v>34</v>
      </c>
      <c r="H14" s="40">
        <v>22</v>
      </c>
      <c r="I14" s="40">
        <v>11</v>
      </c>
      <c r="J14" s="40" t="s">
        <v>9</v>
      </c>
      <c r="K14" s="40" t="s">
        <v>9</v>
      </c>
      <c r="L14" s="453">
        <v>1.63</v>
      </c>
      <c r="M14" s="461">
        <v>43</v>
      </c>
      <c r="N14" s="461">
        <v>40</v>
      </c>
      <c r="O14" s="461">
        <v>21</v>
      </c>
      <c r="P14" s="461">
        <v>1</v>
      </c>
      <c r="Q14" s="461">
        <v>1</v>
      </c>
      <c r="R14" s="461"/>
      <c r="T14" s="41"/>
      <c r="U14" s="37">
        <v>11</v>
      </c>
      <c r="V14" s="37" t="str">
        <f>IF(C14=INDEX('4'!$C$5:$AD$26,U14,V$3),"OK","ERROR")</f>
        <v>OK</v>
      </c>
      <c r="W14" s="37">
        <v>31</v>
      </c>
      <c r="X14" s="37" t="str">
        <f>IF(C14=INDEX('5'!$C$3:$K$68,W14,X$3),"OK","ERROR")</f>
        <v>OK</v>
      </c>
    </row>
    <row r="15" spans="1:24" ht="16" customHeight="1" x14ac:dyDescent="0.2">
      <c r="A15" s="511" t="s">
        <v>17</v>
      </c>
      <c r="B15" s="512"/>
      <c r="C15" s="40">
        <v>26</v>
      </c>
      <c r="D15" s="40" t="s">
        <v>9</v>
      </c>
      <c r="E15" s="40">
        <v>1</v>
      </c>
      <c r="F15" s="40">
        <v>10</v>
      </c>
      <c r="G15" s="40">
        <v>10</v>
      </c>
      <c r="H15" s="40">
        <v>4</v>
      </c>
      <c r="I15" s="40">
        <v>1</v>
      </c>
      <c r="J15" s="40" t="s">
        <v>9</v>
      </c>
      <c r="K15" s="40" t="s">
        <v>9</v>
      </c>
      <c r="L15" s="453">
        <v>1.45</v>
      </c>
      <c r="M15" s="461">
        <v>12</v>
      </c>
      <c r="N15" s="461">
        <v>6</v>
      </c>
      <c r="O15" s="461">
        <v>6</v>
      </c>
      <c r="P15" s="461">
        <v>2</v>
      </c>
      <c r="Q15" s="461">
        <v>0</v>
      </c>
      <c r="R15" s="461"/>
      <c r="T15" s="41"/>
      <c r="U15" s="37">
        <v>12</v>
      </c>
      <c r="V15" s="37" t="str">
        <f>IF(C15=INDEX('4'!$C$5:$AD$26,U15,V$3),"OK","ERROR")</f>
        <v>OK</v>
      </c>
      <c r="W15" s="37">
        <v>34</v>
      </c>
      <c r="X15" s="37" t="str">
        <f>IF(C15=INDEX('5'!$C$3:$K$68,W15,X$3),"OK","ERROR")</f>
        <v>OK</v>
      </c>
    </row>
    <row r="16" spans="1:24" ht="16" customHeight="1" x14ac:dyDescent="0.2">
      <c r="A16" s="511" t="s">
        <v>18</v>
      </c>
      <c r="B16" s="512"/>
      <c r="C16" s="40">
        <v>25</v>
      </c>
      <c r="D16" s="40" t="s">
        <v>9</v>
      </c>
      <c r="E16" s="40">
        <v>1</v>
      </c>
      <c r="F16" s="40">
        <v>8</v>
      </c>
      <c r="G16" s="40">
        <v>11</v>
      </c>
      <c r="H16" s="40">
        <v>4</v>
      </c>
      <c r="I16" s="40">
        <v>1</v>
      </c>
      <c r="J16" s="40" t="s">
        <v>9</v>
      </c>
      <c r="K16" s="40" t="s">
        <v>9</v>
      </c>
      <c r="L16" s="453">
        <v>1.6</v>
      </c>
      <c r="M16" s="461">
        <v>10</v>
      </c>
      <c r="N16" s="461">
        <v>5</v>
      </c>
      <c r="O16" s="461">
        <v>8</v>
      </c>
      <c r="P16" s="461">
        <v>2</v>
      </c>
      <c r="Q16" s="461">
        <v>0</v>
      </c>
      <c r="R16" s="461"/>
      <c r="T16" s="41"/>
      <c r="U16" s="37">
        <v>13</v>
      </c>
      <c r="V16" s="37" t="str">
        <f>IF(C16=INDEX('4'!$C$5:$AD$26,U16,V$3),"OK","ERROR")</f>
        <v>OK</v>
      </c>
      <c r="W16" s="37">
        <v>37</v>
      </c>
      <c r="X16" s="37" t="str">
        <f>IF(C16=INDEX('5'!$C$3:$K$68,W16,X$3),"OK","ERROR")</f>
        <v>OK</v>
      </c>
    </row>
    <row r="17" spans="1:24" ht="16" customHeight="1" x14ac:dyDescent="0.2">
      <c r="A17" s="511" t="s">
        <v>19</v>
      </c>
      <c r="B17" s="512"/>
      <c r="C17" s="40">
        <v>27</v>
      </c>
      <c r="D17" s="40" t="s">
        <v>9</v>
      </c>
      <c r="E17" s="40">
        <v>1</v>
      </c>
      <c r="F17" s="40">
        <v>12</v>
      </c>
      <c r="G17" s="40">
        <v>8</v>
      </c>
      <c r="H17" s="40">
        <v>3</v>
      </c>
      <c r="I17" s="40">
        <v>3</v>
      </c>
      <c r="J17" s="40" t="s">
        <v>9</v>
      </c>
      <c r="K17" s="40" t="s">
        <v>9</v>
      </c>
      <c r="L17" s="453">
        <v>1.59</v>
      </c>
      <c r="M17" s="461">
        <v>9</v>
      </c>
      <c r="N17" s="461">
        <v>13</v>
      </c>
      <c r="O17" s="461">
        <v>3</v>
      </c>
      <c r="P17" s="461">
        <v>2</v>
      </c>
      <c r="Q17" s="461">
        <v>0</v>
      </c>
      <c r="R17" s="461"/>
      <c r="T17" s="41"/>
      <c r="U17" s="37">
        <v>14</v>
      </c>
      <c r="V17" s="37" t="str">
        <f>IF(C17=INDEX('4'!$C$5:$AD$26,U17,V$3),"OK","ERROR")</f>
        <v>OK</v>
      </c>
      <c r="W17" s="37">
        <v>40</v>
      </c>
      <c r="X17" s="37" t="str">
        <f>IF(C17=INDEX('5'!$C$3:$K$68,W17,X$3),"OK","ERROR")</f>
        <v>OK</v>
      </c>
    </row>
    <row r="18" spans="1:24" ht="16" customHeight="1" x14ac:dyDescent="0.2">
      <c r="A18" s="511" t="s">
        <v>20</v>
      </c>
      <c r="B18" s="512"/>
      <c r="C18" s="40">
        <v>32</v>
      </c>
      <c r="D18" s="40" t="s">
        <v>9</v>
      </c>
      <c r="E18" s="40">
        <v>2</v>
      </c>
      <c r="F18" s="40">
        <v>11</v>
      </c>
      <c r="G18" s="40">
        <v>15</v>
      </c>
      <c r="H18" s="40">
        <v>4</v>
      </c>
      <c r="I18" s="40" t="s">
        <v>9</v>
      </c>
      <c r="J18" s="40" t="s">
        <v>9</v>
      </c>
      <c r="K18" s="40" t="s">
        <v>9</v>
      </c>
      <c r="L18" s="453">
        <v>1.44</v>
      </c>
      <c r="M18" s="461">
        <v>9</v>
      </c>
      <c r="N18" s="461">
        <v>16</v>
      </c>
      <c r="O18" s="461">
        <v>6</v>
      </c>
      <c r="P18" s="461">
        <v>1</v>
      </c>
      <c r="Q18" s="461">
        <v>0</v>
      </c>
      <c r="R18" s="461"/>
      <c r="T18" s="41"/>
      <c r="U18" s="37">
        <v>15</v>
      </c>
      <c r="V18" s="37" t="str">
        <f>IF(C18=INDEX('4'!$C$5:$AD$26,U18,V$3),"OK","ERROR")</f>
        <v>OK</v>
      </c>
      <c r="W18" s="37">
        <v>43</v>
      </c>
      <c r="X18" s="37" t="str">
        <f>IF(C18=INDEX('5'!$C$3:$K$68,W18,X$3),"OK","ERROR")</f>
        <v>OK</v>
      </c>
    </row>
    <row r="19" spans="1:24" ht="16" customHeight="1" x14ac:dyDescent="0.2">
      <c r="A19" s="511" t="s">
        <v>21</v>
      </c>
      <c r="B19" s="512"/>
      <c r="C19" s="40">
        <v>144</v>
      </c>
      <c r="D19" s="40">
        <v>1</v>
      </c>
      <c r="E19" s="40">
        <v>14</v>
      </c>
      <c r="F19" s="40">
        <v>48</v>
      </c>
      <c r="G19" s="40">
        <v>46</v>
      </c>
      <c r="H19" s="40">
        <v>26</v>
      </c>
      <c r="I19" s="40">
        <v>9</v>
      </c>
      <c r="J19" s="40" t="s">
        <v>9</v>
      </c>
      <c r="K19" s="40" t="s">
        <v>9</v>
      </c>
      <c r="L19" s="453">
        <v>1.46</v>
      </c>
      <c r="M19" s="461">
        <v>53</v>
      </c>
      <c r="N19" s="461">
        <v>58</v>
      </c>
      <c r="O19" s="461">
        <v>26</v>
      </c>
      <c r="P19" s="461">
        <v>5</v>
      </c>
      <c r="Q19" s="461">
        <v>2</v>
      </c>
      <c r="R19" s="461"/>
      <c r="T19" s="41"/>
      <c r="U19" s="37">
        <v>16</v>
      </c>
      <c r="V19" s="37" t="str">
        <f>IF(C19=INDEX('4'!$C$5:$AD$26,U19,V$3),"OK","ERROR")</f>
        <v>OK</v>
      </c>
      <c r="W19" s="37">
        <v>46</v>
      </c>
      <c r="X19" s="37" t="str">
        <f>IF(C19=INDEX('5'!$C$3:$K$68,W19,X$3),"OK","ERROR")</f>
        <v>OK</v>
      </c>
    </row>
    <row r="20" spans="1:24" ht="16" customHeight="1" x14ac:dyDescent="0.2">
      <c r="A20" s="511" t="s">
        <v>22</v>
      </c>
      <c r="B20" s="512"/>
      <c r="C20" s="40">
        <v>28</v>
      </c>
      <c r="D20" s="40">
        <v>1</v>
      </c>
      <c r="E20" s="40">
        <v>3</v>
      </c>
      <c r="F20" s="40">
        <v>10</v>
      </c>
      <c r="G20" s="40">
        <v>3</v>
      </c>
      <c r="H20" s="40">
        <v>8</v>
      </c>
      <c r="I20" s="40">
        <v>3</v>
      </c>
      <c r="J20" s="40" t="s">
        <v>9</v>
      </c>
      <c r="K20" s="40" t="s">
        <v>9</v>
      </c>
      <c r="L20" s="453">
        <v>1.26</v>
      </c>
      <c r="M20" s="461">
        <v>10</v>
      </c>
      <c r="N20" s="461">
        <v>13</v>
      </c>
      <c r="O20" s="461">
        <v>5</v>
      </c>
      <c r="P20" s="461">
        <v>0</v>
      </c>
      <c r="Q20" s="461">
        <v>0</v>
      </c>
      <c r="R20" s="461"/>
      <c r="T20" s="41"/>
      <c r="U20" s="37">
        <v>17</v>
      </c>
      <c r="V20" s="37" t="str">
        <f>IF(C20=INDEX('4'!$C$5:$AD$26,U20,V$3),"OK","ERROR")</f>
        <v>OK</v>
      </c>
      <c r="W20" s="37">
        <v>49</v>
      </c>
      <c r="X20" s="37" t="str">
        <f>IF(C20=INDEX('5'!$C$3:$K$68,W20,X$3),"OK","ERROR")</f>
        <v>OK</v>
      </c>
    </row>
    <row r="21" spans="1:24" ht="16" customHeight="1" x14ac:dyDescent="0.2">
      <c r="A21" s="511" t="s">
        <v>23</v>
      </c>
      <c r="B21" s="512"/>
      <c r="C21" s="40">
        <v>24</v>
      </c>
      <c r="D21" s="40" t="s">
        <v>9</v>
      </c>
      <c r="E21" s="40">
        <v>1</v>
      </c>
      <c r="F21" s="40">
        <v>6</v>
      </c>
      <c r="G21" s="40">
        <v>10</v>
      </c>
      <c r="H21" s="40">
        <v>5</v>
      </c>
      <c r="I21" s="40">
        <v>2</v>
      </c>
      <c r="J21" s="40" t="s">
        <v>9</v>
      </c>
      <c r="K21" s="40" t="s">
        <v>9</v>
      </c>
      <c r="L21" s="453">
        <v>1.3</v>
      </c>
      <c r="M21" s="461">
        <v>10</v>
      </c>
      <c r="N21" s="461">
        <v>8</v>
      </c>
      <c r="O21" s="461">
        <v>6</v>
      </c>
      <c r="P21" s="461">
        <v>0</v>
      </c>
      <c r="Q21" s="461">
        <v>0</v>
      </c>
      <c r="R21" s="461"/>
      <c r="T21" s="41"/>
      <c r="U21" s="37">
        <v>18</v>
      </c>
      <c r="V21" s="37" t="str">
        <f>IF(C21=INDEX('4'!$C$5:$AD$26,U21,V$3),"OK","ERROR")</f>
        <v>OK</v>
      </c>
      <c r="W21" s="37">
        <v>52</v>
      </c>
      <c r="X21" s="37" t="str">
        <f>IF(C21=INDEX('5'!$C$3:$K$68,W21,X$3),"OK","ERROR")</f>
        <v>OK</v>
      </c>
    </row>
    <row r="22" spans="1:24" ht="16" customHeight="1" x14ac:dyDescent="0.2">
      <c r="A22" s="511" t="s">
        <v>24</v>
      </c>
      <c r="B22" s="512"/>
      <c r="C22" s="40">
        <v>27</v>
      </c>
      <c r="D22" s="40" t="s">
        <v>9</v>
      </c>
      <c r="E22" s="40">
        <v>2</v>
      </c>
      <c r="F22" s="40">
        <v>8</v>
      </c>
      <c r="G22" s="40">
        <v>7</v>
      </c>
      <c r="H22" s="40">
        <v>9</v>
      </c>
      <c r="I22" s="40">
        <v>1</v>
      </c>
      <c r="J22" s="40" t="s">
        <v>9</v>
      </c>
      <c r="K22" s="40" t="s">
        <v>9</v>
      </c>
      <c r="L22" s="453">
        <v>1.68</v>
      </c>
      <c r="M22" s="461">
        <v>11</v>
      </c>
      <c r="N22" s="461">
        <v>8</v>
      </c>
      <c r="O22" s="461">
        <v>7</v>
      </c>
      <c r="P22" s="461">
        <v>0</v>
      </c>
      <c r="Q22" s="461">
        <v>1</v>
      </c>
      <c r="R22" s="461"/>
      <c r="T22" s="41"/>
      <c r="U22" s="37">
        <v>19</v>
      </c>
      <c r="V22" s="37" t="str">
        <f>IF(C22=INDEX('4'!$C$5:$AD$26,U22,V$3),"OK","ERROR")</f>
        <v>OK</v>
      </c>
      <c r="W22" s="37">
        <v>55</v>
      </c>
      <c r="X22" s="37" t="str">
        <f>IF(C22=INDEX('5'!$C$3:$K$68,W22,X$3),"OK","ERROR")</f>
        <v>OK</v>
      </c>
    </row>
    <row r="23" spans="1:24" ht="16" customHeight="1" x14ac:dyDescent="0.2">
      <c r="A23" s="511" t="s">
        <v>25</v>
      </c>
      <c r="B23" s="512"/>
      <c r="C23" s="40">
        <v>38</v>
      </c>
      <c r="D23" s="40" t="s">
        <v>9</v>
      </c>
      <c r="E23" s="40">
        <v>2</v>
      </c>
      <c r="F23" s="40">
        <v>6</v>
      </c>
      <c r="G23" s="40">
        <v>16</v>
      </c>
      <c r="H23" s="40">
        <v>11</v>
      </c>
      <c r="I23" s="40">
        <v>3</v>
      </c>
      <c r="J23" s="40" t="s">
        <v>9</v>
      </c>
      <c r="K23" s="40" t="s">
        <v>9</v>
      </c>
      <c r="L23" s="453">
        <v>1.59</v>
      </c>
      <c r="M23" s="461">
        <v>13</v>
      </c>
      <c r="N23" s="461">
        <v>12</v>
      </c>
      <c r="O23" s="461">
        <v>8</v>
      </c>
      <c r="P23" s="461">
        <v>1</v>
      </c>
      <c r="Q23" s="461">
        <v>4</v>
      </c>
      <c r="R23" s="461"/>
      <c r="T23" s="41"/>
      <c r="U23" s="37">
        <v>20</v>
      </c>
      <c r="V23" s="37" t="str">
        <f>IF(C23=INDEX('4'!$C$5:$AD$26,U23,V$3),"OK","ERROR")</f>
        <v>OK</v>
      </c>
      <c r="W23" s="37">
        <v>58</v>
      </c>
      <c r="X23" s="37" t="str">
        <f>IF(C23=INDEX('5'!$C$3:$K$68,W23,X$3),"OK","ERROR")</f>
        <v>OK</v>
      </c>
    </row>
    <row r="24" spans="1:24" ht="16" customHeight="1" x14ac:dyDescent="0.2">
      <c r="A24" s="511" t="s">
        <v>26</v>
      </c>
      <c r="B24" s="512"/>
      <c r="C24" s="40">
        <v>16</v>
      </c>
      <c r="D24" s="40">
        <v>1</v>
      </c>
      <c r="E24" s="40" t="s">
        <v>9</v>
      </c>
      <c r="F24" s="40">
        <v>3</v>
      </c>
      <c r="G24" s="40">
        <v>7</v>
      </c>
      <c r="H24" s="40">
        <v>4</v>
      </c>
      <c r="I24" s="40">
        <v>1</v>
      </c>
      <c r="J24" s="40" t="s">
        <v>9</v>
      </c>
      <c r="K24" s="40" t="s">
        <v>9</v>
      </c>
      <c r="L24" s="453">
        <v>1.49</v>
      </c>
      <c r="M24" s="461">
        <v>6</v>
      </c>
      <c r="N24" s="461">
        <v>4</v>
      </c>
      <c r="O24" s="461">
        <v>3</v>
      </c>
      <c r="P24" s="461">
        <v>1</v>
      </c>
      <c r="Q24" s="461">
        <v>2</v>
      </c>
      <c r="R24" s="461"/>
      <c r="T24" s="41"/>
      <c r="U24" s="37">
        <v>21</v>
      </c>
      <c r="V24" s="37" t="str">
        <f>IF(C24=INDEX('4'!$C$5:$AD$26,U24,V$3),"OK","ERROR")</f>
        <v>OK</v>
      </c>
      <c r="W24" s="37">
        <v>61</v>
      </c>
      <c r="X24" s="37" t="str">
        <f>IF(C24=INDEX('5'!$C$3:$K$68,W24,X$3),"OK","ERROR")</f>
        <v>OK</v>
      </c>
    </row>
    <row r="25" spans="1:24" ht="16" customHeight="1" x14ac:dyDescent="0.2">
      <c r="A25" s="511" t="s">
        <v>27</v>
      </c>
      <c r="B25" s="512"/>
      <c r="C25" s="40">
        <v>16</v>
      </c>
      <c r="D25" s="40" t="s">
        <v>9</v>
      </c>
      <c r="E25" s="40">
        <v>1</v>
      </c>
      <c r="F25" s="40">
        <v>4</v>
      </c>
      <c r="G25" s="40">
        <v>9</v>
      </c>
      <c r="H25" s="40">
        <v>1</v>
      </c>
      <c r="I25" s="40">
        <v>1</v>
      </c>
      <c r="J25" s="40" t="s">
        <v>9</v>
      </c>
      <c r="K25" s="40" t="s">
        <v>9</v>
      </c>
      <c r="L25" s="453">
        <v>1.69</v>
      </c>
      <c r="M25" s="461">
        <v>5</v>
      </c>
      <c r="N25" s="461">
        <v>5</v>
      </c>
      <c r="O25" s="461">
        <v>4</v>
      </c>
      <c r="P25" s="461">
        <v>2</v>
      </c>
      <c r="Q25" s="461">
        <v>0</v>
      </c>
      <c r="R25" s="461"/>
      <c r="T25" s="41"/>
      <c r="U25" s="37">
        <v>22</v>
      </c>
      <c r="V25" s="37" t="str">
        <f>IF(C25=INDEX('4'!$C$5:$AD$26,U25,V$3),"OK","ERROR")</f>
        <v>OK</v>
      </c>
      <c r="W25" s="37">
        <v>64</v>
      </c>
      <c r="X25" s="37" t="str">
        <f>IF(C25=INDEX('5'!$C$3:$K$68,W25,X$3),"OK","ERROR")</f>
        <v>OK</v>
      </c>
    </row>
    <row r="26" spans="1:24" s="25" customFormat="1" x14ac:dyDescent="0.2">
      <c r="A26" s="26" t="s">
        <v>114</v>
      </c>
      <c r="B26" s="516" t="s">
        <v>115</v>
      </c>
      <c r="C26" s="516"/>
      <c r="D26" s="516"/>
      <c r="E26" s="516"/>
      <c r="F26" s="516"/>
      <c r="G26" s="516"/>
      <c r="H26" s="516"/>
      <c r="I26" s="516"/>
      <c r="J26" s="516"/>
      <c r="K26" s="516"/>
      <c r="L26" s="516"/>
      <c r="M26" s="516"/>
      <c r="N26" s="516"/>
      <c r="O26" s="516"/>
      <c r="P26" s="516"/>
      <c r="Q26" s="516"/>
      <c r="R26" s="516"/>
      <c r="T26" s="41"/>
      <c r="U26" s="37"/>
      <c r="V26" s="37"/>
      <c r="W26" s="37"/>
    </row>
    <row r="27" spans="1:24" s="25" customFormat="1" x14ac:dyDescent="0.2">
      <c r="B27" s="516" t="s">
        <v>116</v>
      </c>
      <c r="C27" s="516"/>
      <c r="D27" s="516"/>
      <c r="E27" s="516"/>
      <c r="F27" s="516"/>
      <c r="G27" s="516"/>
      <c r="H27" s="516"/>
      <c r="I27" s="516"/>
      <c r="J27" s="516"/>
      <c r="K27" s="516"/>
      <c r="L27" s="516"/>
      <c r="M27" s="516"/>
      <c r="N27" s="516"/>
      <c r="O27" s="516"/>
      <c r="P27" s="516"/>
      <c r="Q27" s="516"/>
      <c r="R27" s="516"/>
      <c r="T27" s="41"/>
      <c r="U27" s="37"/>
      <c r="V27" s="37"/>
      <c r="W27" s="37"/>
    </row>
    <row r="28" spans="1:24" s="25" customFormat="1" x14ac:dyDescent="0.2">
      <c r="A28" s="26" t="s">
        <v>117</v>
      </c>
      <c r="B28" s="517" t="s">
        <v>118</v>
      </c>
      <c r="C28" s="517"/>
      <c r="D28" s="517"/>
      <c r="E28" s="517"/>
      <c r="F28" s="517"/>
      <c r="G28" s="517"/>
      <c r="H28" s="517"/>
      <c r="I28" s="517"/>
      <c r="J28" s="517"/>
      <c r="K28" s="517"/>
      <c r="L28" s="517"/>
      <c r="M28" s="517"/>
      <c r="N28" s="517"/>
      <c r="O28" s="517"/>
      <c r="P28" s="517"/>
      <c r="Q28" s="517"/>
      <c r="R28" s="517"/>
      <c r="T28" s="41"/>
      <c r="U28" s="37"/>
      <c r="V28" s="37"/>
      <c r="W28" s="37"/>
    </row>
    <row r="29" spans="1:24" s="25" customFormat="1" x14ac:dyDescent="0.2">
      <c r="A29" s="26"/>
      <c r="B29" s="516" t="s">
        <v>119</v>
      </c>
      <c r="C29" s="516"/>
      <c r="D29" s="516"/>
      <c r="E29" s="516"/>
      <c r="F29" s="516"/>
      <c r="G29" s="516"/>
      <c r="H29" s="516"/>
      <c r="I29" s="516"/>
      <c r="J29" s="516"/>
      <c r="K29" s="516"/>
      <c r="L29" s="516"/>
      <c r="M29" s="516"/>
      <c r="N29" s="516"/>
      <c r="O29" s="516"/>
      <c r="P29" s="516"/>
      <c r="Q29" s="516"/>
      <c r="R29" s="516"/>
      <c r="T29" s="41"/>
      <c r="U29" s="37"/>
      <c r="V29" s="37"/>
      <c r="W29" s="37"/>
    </row>
    <row r="30" spans="1:24" s="43" customFormat="1" x14ac:dyDescent="0.2">
      <c r="A30" s="42" t="s">
        <v>120</v>
      </c>
      <c r="B30" s="516" t="s">
        <v>121</v>
      </c>
      <c r="C30" s="516"/>
      <c r="D30" s="516"/>
      <c r="E30" s="516"/>
      <c r="F30" s="516"/>
      <c r="G30" s="516"/>
      <c r="H30" s="516"/>
      <c r="I30" s="516"/>
      <c r="J30" s="516"/>
      <c r="K30" s="516"/>
      <c r="L30" s="516"/>
      <c r="M30" s="516"/>
      <c r="N30" s="516"/>
      <c r="O30" s="516"/>
      <c r="P30" s="516"/>
      <c r="Q30" s="516"/>
      <c r="R30" s="516"/>
      <c r="T30" s="41"/>
      <c r="U30" s="37"/>
      <c r="V30" s="37"/>
      <c r="W30" s="37"/>
    </row>
    <row r="31" spans="1:24" s="43" customFormat="1" x14ac:dyDescent="0.2">
      <c r="A31" s="42" t="s">
        <v>122</v>
      </c>
      <c r="B31" s="516" t="s">
        <v>123</v>
      </c>
      <c r="C31" s="516"/>
      <c r="D31" s="516"/>
      <c r="E31" s="516"/>
      <c r="F31" s="516"/>
      <c r="G31" s="516"/>
      <c r="H31" s="516"/>
      <c r="I31" s="516"/>
      <c r="J31" s="516"/>
      <c r="K31" s="516"/>
      <c r="L31" s="516"/>
      <c r="M31" s="516"/>
      <c r="N31" s="516"/>
      <c r="O31" s="516"/>
      <c r="P31" s="516"/>
      <c r="Q31" s="516"/>
      <c r="R31" s="516"/>
      <c r="T31" s="41"/>
      <c r="U31" s="37"/>
      <c r="V31" s="37"/>
      <c r="W31" s="37"/>
    </row>
    <row r="32" spans="1:24" s="43" customFormat="1" x14ac:dyDescent="0.2">
      <c r="A32" s="42" t="s">
        <v>124</v>
      </c>
      <c r="B32" s="517" t="s">
        <v>125</v>
      </c>
      <c r="C32" s="516"/>
      <c r="D32" s="516"/>
      <c r="E32" s="516"/>
      <c r="F32" s="516"/>
      <c r="G32" s="516"/>
      <c r="H32" s="516"/>
      <c r="I32" s="516"/>
      <c r="J32" s="516"/>
      <c r="K32" s="516"/>
      <c r="L32" s="516"/>
      <c r="M32" s="516"/>
      <c r="N32" s="516"/>
      <c r="O32" s="516"/>
      <c r="P32" s="516"/>
      <c r="Q32" s="516"/>
      <c r="R32" s="516"/>
      <c r="T32" s="41"/>
      <c r="U32" s="37"/>
      <c r="V32" s="37"/>
      <c r="W32" s="37"/>
    </row>
    <row r="33" spans="1:23" s="43" customFormat="1" x14ac:dyDescent="0.2">
      <c r="A33" s="42"/>
      <c r="B33" s="516" t="s">
        <v>126</v>
      </c>
      <c r="C33" s="516"/>
      <c r="D33" s="516"/>
      <c r="E33" s="516"/>
      <c r="F33" s="516"/>
      <c r="G33" s="516"/>
      <c r="H33" s="516"/>
      <c r="I33" s="516"/>
      <c r="J33" s="516"/>
      <c r="K33" s="516"/>
      <c r="L33" s="516"/>
      <c r="M33" s="516"/>
      <c r="N33" s="516"/>
      <c r="O33" s="516"/>
      <c r="P33" s="516"/>
      <c r="Q33" s="516"/>
      <c r="R33" s="516"/>
      <c r="T33" s="41"/>
      <c r="U33" s="37"/>
      <c r="V33" s="37"/>
      <c r="W33" s="37"/>
    </row>
    <row r="34" spans="1:23" s="44" customFormat="1" x14ac:dyDescent="0.2">
      <c r="B34" s="515" t="s">
        <v>127</v>
      </c>
      <c r="C34" s="515"/>
      <c r="D34" s="515"/>
      <c r="E34" s="515"/>
      <c r="F34" s="515"/>
      <c r="G34" s="515"/>
      <c r="H34" s="515"/>
      <c r="I34" s="515"/>
      <c r="J34" s="515"/>
      <c r="K34" s="515"/>
      <c r="L34" s="515"/>
      <c r="M34" s="515"/>
      <c r="N34" s="515"/>
      <c r="O34" s="515"/>
      <c r="P34" s="515"/>
      <c r="Q34" s="515"/>
      <c r="R34" s="515"/>
      <c r="T34" s="41"/>
      <c r="U34" s="37"/>
      <c r="V34" s="37"/>
      <c r="W34" s="37"/>
    </row>
    <row r="35" spans="1:23" ht="18" customHeight="1" x14ac:dyDescent="0.2">
      <c r="B35" s="43"/>
      <c r="C35" s="44"/>
      <c r="D35" s="44"/>
      <c r="E35" s="44"/>
      <c r="F35" s="44"/>
      <c r="G35" s="44"/>
      <c r="H35" s="44"/>
      <c r="I35" s="44"/>
      <c r="J35" s="44"/>
      <c r="K35" s="44"/>
      <c r="L35" s="45"/>
      <c r="M35" s="46"/>
      <c r="N35" s="46"/>
      <c r="O35" s="46"/>
      <c r="P35" s="46"/>
      <c r="Q35" s="46"/>
      <c r="R35" s="46"/>
      <c r="T35" s="41"/>
      <c r="U35" s="37"/>
      <c r="V35" s="37"/>
      <c r="W35" s="37"/>
    </row>
    <row r="36" spans="1:23" ht="18" customHeight="1" x14ac:dyDescent="0.2">
      <c r="M36" s="48"/>
      <c r="N36" s="48"/>
      <c r="O36" s="48"/>
      <c r="P36" s="48"/>
      <c r="Q36" s="48"/>
      <c r="R36" s="48"/>
      <c r="T36" s="41"/>
      <c r="U36" s="37"/>
      <c r="V36" s="37"/>
      <c r="W36" s="37"/>
    </row>
    <row r="37" spans="1:23" x14ac:dyDescent="0.2">
      <c r="M37" s="48"/>
      <c r="N37" s="48"/>
      <c r="O37" s="48"/>
      <c r="P37" s="48"/>
      <c r="Q37" s="48"/>
      <c r="R37" s="48"/>
      <c r="T37" s="41"/>
      <c r="U37" s="37"/>
      <c r="V37" s="37"/>
      <c r="W37" s="37"/>
    </row>
    <row r="38" spans="1:23" x14ac:dyDescent="0.2">
      <c r="T38" s="41"/>
      <c r="U38" s="37"/>
      <c r="V38" s="37"/>
      <c r="W38" s="37"/>
    </row>
    <row r="39" spans="1:23" x14ac:dyDescent="0.2">
      <c r="T39" s="41"/>
      <c r="U39" s="37"/>
      <c r="V39" s="37"/>
      <c r="W39" s="37"/>
    </row>
    <row r="40" spans="1:23" x14ac:dyDescent="0.2">
      <c r="T40" s="41"/>
      <c r="U40" s="37"/>
      <c r="V40" s="37"/>
      <c r="W40" s="37"/>
    </row>
    <row r="41" spans="1:23" x14ac:dyDescent="0.2">
      <c r="T41" s="41"/>
      <c r="U41" s="37"/>
      <c r="V41" s="37"/>
      <c r="W41" s="37"/>
    </row>
    <row r="42" spans="1:23" x14ac:dyDescent="0.2">
      <c r="T42" s="41"/>
      <c r="U42" s="37"/>
      <c r="V42" s="37"/>
      <c r="W42" s="37"/>
    </row>
    <row r="43" spans="1:23" x14ac:dyDescent="0.2">
      <c r="T43" s="41"/>
      <c r="U43" s="37"/>
      <c r="V43" s="37"/>
      <c r="W43" s="37"/>
    </row>
    <row r="44" spans="1:23" x14ac:dyDescent="0.2">
      <c r="T44" s="41"/>
      <c r="U44" s="37"/>
      <c r="V44" s="37"/>
      <c r="W44" s="37"/>
    </row>
    <row r="45" spans="1:23" x14ac:dyDescent="0.2">
      <c r="T45" s="41"/>
      <c r="U45" s="37"/>
      <c r="V45" s="37"/>
      <c r="W45" s="37"/>
    </row>
    <row r="46" spans="1:23" x14ac:dyDescent="0.2">
      <c r="T46" s="41"/>
      <c r="U46" s="37"/>
      <c r="V46" s="37"/>
      <c r="W46" s="37"/>
    </row>
    <row r="47" spans="1:23" x14ac:dyDescent="0.2">
      <c r="T47" s="41"/>
      <c r="U47" s="37"/>
      <c r="V47" s="37"/>
      <c r="W47" s="37"/>
    </row>
    <row r="48" spans="1:23" x14ac:dyDescent="0.2">
      <c r="T48" s="41"/>
      <c r="U48" s="37"/>
      <c r="V48" s="37"/>
      <c r="W48" s="37"/>
    </row>
    <row r="49" spans="20:23" x14ac:dyDescent="0.2">
      <c r="T49" s="41"/>
      <c r="U49" s="37"/>
      <c r="V49" s="37"/>
      <c r="W49" s="37"/>
    </row>
    <row r="50" spans="20:23" x14ac:dyDescent="0.2">
      <c r="T50" s="41"/>
      <c r="U50" s="37"/>
      <c r="V50" s="37"/>
      <c r="W50" s="37"/>
    </row>
    <row r="51" spans="20:23" x14ac:dyDescent="0.2">
      <c r="T51" s="41"/>
      <c r="U51" s="37"/>
      <c r="V51" s="37"/>
      <c r="W51" s="37"/>
    </row>
    <row r="52" spans="20:23" x14ac:dyDescent="0.2">
      <c r="T52" s="41"/>
      <c r="U52" s="37"/>
      <c r="V52" s="37"/>
      <c r="W52" s="37"/>
    </row>
    <row r="53" spans="20:23" x14ac:dyDescent="0.2">
      <c r="T53" s="41"/>
      <c r="U53" s="37"/>
      <c r="V53" s="37"/>
      <c r="W53" s="37"/>
    </row>
    <row r="54" spans="20:23" x14ac:dyDescent="0.2">
      <c r="T54" s="41"/>
      <c r="U54" s="37"/>
      <c r="V54" s="37"/>
      <c r="W54" s="37"/>
    </row>
    <row r="55" spans="20:23" x14ac:dyDescent="0.2">
      <c r="T55" s="41"/>
      <c r="U55" s="37"/>
      <c r="V55" s="37"/>
      <c r="W55" s="37"/>
    </row>
    <row r="56" spans="20:23" x14ac:dyDescent="0.2">
      <c r="T56" s="41"/>
      <c r="U56" s="37"/>
      <c r="V56" s="37"/>
      <c r="W56" s="37"/>
    </row>
    <row r="57" spans="20:23" x14ac:dyDescent="0.2">
      <c r="T57" s="41"/>
      <c r="U57" s="37"/>
      <c r="V57" s="37"/>
      <c r="W57" s="37"/>
    </row>
    <row r="58" spans="20:23" x14ac:dyDescent="0.2">
      <c r="T58" s="41"/>
      <c r="U58" s="37"/>
      <c r="V58" s="37"/>
      <c r="W58" s="37"/>
    </row>
    <row r="59" spans="20:23" x14ac:dyDescent="0.2">
      <c r="T59" s="41"/>
      <c r="U59" s="37"/>
      <c r="V59" s="37"/>
      <c r="W59" s="37"/>
    </row>
    <row r="60" spans="20:23" x14ac:dyDescent="0.2">
      <c r="T60" s="41"/>
      <c r="U60" s="37"/>
      <c r="V60" s="37"/>
      <c r="W60" s="37"/>
    </row>
    <row r="61" spans="20:23" x14ac:dyDescent="0.2">
      <c r="T61" s="41"/>
      <c r="U61" s="37"/>
      <c r="V61" s="37"/>
      <c r="W61" s="37"/>
    </row>
    <row r="62" spans="20:23" x14ac:dyDescent="0.2">
      <c r="T62" s="41"/>
      <c r="U62" s="37"/>
      <c r="V62" s="37"/>
      <c r="W62" s="37"/>
    </row>
    <row r="63" spans="20:23" x14ac:dyDescent="0.2">
      <c r="T63" s="41"/>
      <c r="U63" s="37"/>
      <c r="V63" s="37"/>
      <c r="W63" s="37"/>
    </row>
    <row r="64" spans="20:23" x14ac:dyDescent="0.2">
      <c r="T64" s="41"/>
      <c r="U64" s="37"/>
      <c r="V64" s="37"/>
      <c r="W64" s="37"/>
    </row>
    <row r="65" spans="20:23" x14ac:dyDescent="0.2">
      <c r="T65" s="41"/>
      <c r="U65" s="37"/>
      <c r="V65" s="37"/>
      <c r="W65" s="37"/>
    </row>
    <row r="66" spans="20:23" x14ac:dyDescent="0.2">
      <c r="T66" s="41"/>
      <c r="U66" s="37"/>
      <c r="V66" s="37"/>
      <c r="W66" s="37"/>
    </row>
    <row r="67" spans="20:23" x14ac:dyDescent="0.2">
      <c r="T67" s="41"/>
      <c r="U67" s="37"/>
      <c r="V67" s="37"/>
      <c r="W67" s="37"/>
    </row>
    <row r="68" spans="20:23" x14ac:dyDescent="0.2">
      <c r="T68" s="41"/>
      <c r="U68" s="37"/>
      <c r="V68" s="37"/>
      <c r="W68" s="37"/>
    </row>
    <row r="69" spans="20:23" x14ac:dyDescent="0.2">
      <c r="T69" s="41"/>
      <c r="U69" s="37"/>
      <c r="V69" s="37"/>
      <c r="W69" s="37"/>
    </row>
  </sheetData>
  <mergeCells count="36">
    <mergeCell ref="M2:R2"/>
    <mergeCell ref="A4:B4"/>
    <mergeCell ref="A5:B5"/>
    <mergeCell ref="A6:B6"/>
    <mergeCell ref="A2:B3"/>
    <mergeCell ref="C2:C3"/>
    <mergeCell ref="D2:K2"/>
    <mergeCell ref="L2:L3"/>
    <mergeCell ref="B34:R34"/>
    <mergeCell ref="B26:R26"/>
    <mergeCell ref="B27:R27"/>
    <mergeCell ref="B28:R28"/>
    <mergeCell ref="A17:B17"/>
    <mergeCell ref="A18:B18"/>
    <mergeCell ref="A19:B19"/>
    <mergeCell ref="A20:B20"/>
    <mergeCell ref="A21:B21"/>
    <mergeCell ref="A22:B22"/>
    <mergeCell ref="B29:R29"/>
    <mergeCell ref="B30:R30"/>
    <mergeCell ref="B31:R31"/>
    <mergeCell ref="B32:R32"/>
    <mergeCell ref="B33:R33"/>
    <mergeCell ref="A24:B24"/>
    <mergeCell ref="A25:B25"/>
    <mergeCell ref="A7:B7"/>
    <mergeCell ref="A8:B8"/>
    <mergeCell ref="A9:B9"/>
    <mergeCell ref="A10:B10"/>
    <mergeCell ref="A11:B11"/>
    <mergeCell ref="A12:B12"/>
    <mergeCell ref="A13:B13"/>
    <mergeCell ref="A14:B14"/>
    <mergeCell ref="A15:B15"/>
    <mergeCell ref="A16:B16"/>
    <mergeCell ref="A23:B23"/>
  </mergeCells>
  <phoneticPr fontId="7"/>
  <hyperlinks>
    <hyperlink ref="B34" r:id="rId1"/>
  </hyperlinks>
  <pageMargins left="0.39370078740157483" right="0.39370078740157483" top="0.59055118110236227" bottom="0.59055118110236227" header="0.31496062992125984" footer="0.31496062992125984"/>
  <pageSetup paperSize="9" scale="9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C69"/>
  <sheetViews>
    <sheetView showGridLines="0" view="pageBreakPreview" zoomScale="90" zoomScaleNormal="91" zoomScaleSheetLayoutView="90" workbookViewId="0">
      <pane xSplit="2" ySplit="2" topLeftCell="H61" activePane="bottomRight" state="frozen"/>
      <selection pane="topRight"/>
      <selection pane="bottomLeft"/>
      <selection pane="bottomRight" activeCell="AA1" sqref="AA1:AC68"/>
    </sheetView>
  </sheetViews>
  <sheetFormatPr defaultColWidth="9" defaultRowHeight="12" customHeight="1" x14ac:dyDescent="0.2"/>
  <cols>
    <col min="1" max="1" width="10.08984375" style="25" customWidth="1"/>
    <col min="2" max="2" width="5" style="18" bestFit="1" customWidth="1"/>
    <col min="3" max="3" width="11.08984375" style="18" customWidth="1"/>
    <col min="4" max="4" width="6.453125" style="18" bestFit="1" customWidth="1"/>
    <col min="5" max="5" width="5.453125" style="18" bestFit="1" customWidth="1"/>
    <col min="6" max="17" width="7.453125" style="18" bestFit="1" customWidth="1"/>
    <col min="18" max="22" width="8.453125" style="18" bestFit="1" customWidth="1"/>
    <col min="23" max="24" width="7.453125" style="18" bestFit="1" customWidth="1"/>
    <col min="25" max="25" width="9.08984375" style="18" customWidth="1"/>
    <col min="26" max="26" width="9" style="32"/>
    <col min="27" max="27" width="4.36328125" style="32" customWidth="1"/>
    <col min="28" max="28" width="3.453125" style="32" bestFit="1" customWidth="1"/>
    <col min="29" max="29" width="7.453125" style="32" bestFit="1" customWidth="1"/>
    <col min="30" max="16384" width="9" style="18"/>
  </cols>
  <sheetData>
    <row r="1" spans="1:29" ht="13" x14ac:dyDescent="0.2">
      <c r="A1" s="151" t="s">
        <v>128</v>
      </c>
      <c r="C1" s="163"/>
      <c r="D1" s="164"/>
      <c r="E1" s="164"/>
      <c r="F1" s="164"/>
      <c r="G1" s="164"/>
      <c r="H1" s="164"/>
      <c r="I1" s="164"/>
      <c r="J1" s="164"/>
      <c r="K1" s="164"/>
      <c r="L1" s="164"/>
      <c r="M1" s="164"/>
      <c r="N1" s="164"/>
      <c r="O1" s="164"/>
      <c r="P1" s="164"/>
      <c r="Q1" s="164"/>
      <c r="R1" s="164"/>
      <c r="S1" s="164"/>
      <c r="T1" s="164"/>
      <c r="U1" s="164"/>
      <c r="V1" s="164"/>
      <c r="W1" s="164"/>
      <c r="Y1" s="30" t="s">
        <v>330</v>
      </c>
      <c r="Z1" s="50"/>
      <c r="AB1" s="33"/>
      <c r="AC1" s="34"/>
    </row>
    <row r="2" spans="1:29" ht="13" x14ac:dyDescent="0.2">
      <c r="A2" s="165"/>
      <c r="B2" s="166"/>
      <c r="C2" s="158" t="s">
        <v>2</v>
      </c>
      <c r="D2" s="158" t="s">
        <v>129</v>
      </c>
      <c r="E2" s="158" t="s">
        <v>130</v>
      </c>
      <c r="F2" s="159" t="s">
        <v>131</v>
      </c>
      <c r="G2" s="158" t="s">
        <v>132</v>
      </c>
      <c r="H2" s="159" t="s">
        <v>133</v>
      </c>
      <c r="I2" s="158" t="s">
        <v>134</v>
      </c>
      <c r="J2" s="159" t="s">
        <v>135</v>
      </c>
      <c r="K2" s="158" t="s">
        <v>136</v>
      </c>
      <c r="L2" s="158" t="s">
        <v>137</v>
      </c>
      <c r="M2" s="158" t="s">
        <v>138</v>
      </c>
      <c r="N2" s="159" t="s">
        <v>139</v>
      </c>
      <c r="O2" s="158" t="s">
        <v>140</v>
      </c>
      <c r="P2" s="159" t="s">
        <v>141</v>
      </c>
      <c r="Q2" s="158" t="s">
        <v>142</v>
      </c>
      <c r="R2" s="159" t="s">
        <v>143</v>
      </c>
      <c r="S2" s="158" t="s">
        <v>144</v>
      </c>
      <c r="T2" s="159" t="s">
        <v>145</v>
      </c>
      <c r="U2" s="158" t="s">
        <v>146</v>
      </c>
      <c r="V2" s="159" t="s">
        <v>147</v>
      </c>
      <c r="W2" s="158" t="s">
        <v>148</v>
      </c>
      <c r="X2" s="159" t="s">
        <v>149</v>
      </c>
      <c r="Y2" s="167" t="s">
        <v>44</v>
      </c>
      <c r="Z2" s="51"/>
      <c r="AB2" s="33"/>
    </row>
    <row r="3" spans="1:29" ht="13" x14ac:dyDescent="0.2">
      <c r="A3" s="529" t="s">
        <v>6</v>
      </c>
      <c r="B3" s="349" t="s">
        <v>2</v>
      </c>
      <c r="C3" s="339">
        <v>1381093</v>
      </c>
      <c r="D3" s="339">
        <v>2319</v>
      </c>
      <c r="E3" s="339">
        <v>379</v>
      </c>
      <c r="F3" s="339">
        <v>426</v>
      </c>
      <c r="G3" s="339">
        <v>1177</v>
      </c>
      <c r="H3" s="339">
        <v>2042</v>
      </c>
      <c r="I3" s="339">
        <v>2055</v>
      </c>
      <c r="J3" s="339">
        <v>2978</v>
      </c>
      <c r="K3" s="339">
        <v>4477</v>
      </c>
      <c r="L3" s="339">
        <v>7813</v>
      </c>
      <c r="M3" s="339">
        <v>14024</v>
      </c>
      <c r="N3" s="339">
        <v>19545</v>
      </c>
      <c r="O3" s="339">
        <v>27390</v>
      </c>
      <c r="P3" s="339">
        <v>42145</v>
      </c>
      <c r="Q3" s="339">
        <v>79490</v>
      </c>
      <c r="R3" s="339">
        <v>117966</v>
      </c>
      <c r="S3" s="339">
        <v>163768</v>
      </c>
      <c r="T3" s="339">
        <v>222333</v>
      </c>
      <c r="U3" s="339">
        <v>279010</v>
      </c>
      <c r="V3" s="339">
        <v>245517</v>
      </c>
      <c r="W3" s="339">
        <v>116672</v>
      </c>
      <c r="X3" s="339">
        <v>29083</v>
      </c>
      <c r="Y3" s="339">
        <v>484</v>
      </c>
      <c r="Z3" s="51"/>
      <c r="AA3" s="36"/>
      <c r="AB3" s="37"/>
      <c r="AC3" s="37"/>
    </row>
    <row r="4" spans="1:29" ht="13" x14ac:dyDescent="0.2">
      <c r="A4" s="530"/>
      <c r="B4" s="350" t="s">
        <v>45</v>
      </c>
      <c r="C4" s="341">
        <v>707421</v>
      </c>
      <c r="D4" s="341">
        <v>1229</v>
      </c>
      <c r="E4" s="341">
        <v>209</v>
      </c>
      <c r="F4" s="341">
        <v>236</v>
      </c>
      <c r="G4" s="341">
        <v>771</v>
      </c>
      <c r="H4" s="341">
        <v>1430</v>
      </c>
      <c r="I4" s="341">
        <v>1372</v>
      </c>
      <c r="J4" s="341">
        <v>1961</v>
      </c>
      <c r="K4" s="341">
        <v>2851</v>
      </c>
      <c r="L4" s="341">
        <v>4889</v>
      </c>
      <c r="M4" s="341">
        <v>8802</v>
      </c>
      <c r="N4" s="341">
        <v>12646</v>
      </c>
      <c r="O4" s="341">
        <v>18274</v>
      </c>
      <c r="P4" s="341">
        <v>29211</v>
      </c>
      <c r="Q4" s="341">
        <v>55240</v>
      </c>
      <c r="R4" s="341">
        <v>80580</v>
      </c>
      <c r="S4" s="341">
        <v>105133</v>
      </c>
      <c r="T4" s="341">
        <v>128508</v>
      </c>
      <c r="U4" s="341">
        <v>135395</v>
      </c>
      <c r="V4" s="341">
        <v>88425</v>
      </c>
      <c r="W4" s="341">
        <v>25833</v>
      </c>
      <c r="X4" s="341">
        <v>4067</v>
      </c>
      <c r="Y4" s="341">
        <v>359</v>
      </c>
      <c r="Z4" s="51"/>
      <c r="AA4" s="36"/>
      <c r="AB4" s="37"/>
      <c r="AC4" s="37"/>
    </row>
    <row r="5" spans="1:29" ht="13" x14ac:dyDescent="0.2">
      <c r="A5" s="531"/>
      <c r="B5" s="351" t="s">
        <v>46</v>
      </c>
      <c r="C5" s="352">
        <v>673672</v>
      </c>
      <c r="D5" s="352">
        <v>1090</v>
      </c>
      <c r="E5" s="352">
        <v>170</v>
      </c>
      <c r="F5" s="352">
        <v>190</v>
      </c>
      <c r="G5" s="352">
        <v>406</v>
      </c>
      <c r="H5" s="352">
        <v>612</v>
      </c>
      <c r="I5" s="352">
        <v>683</v>
      </c>
      <c r="J5" s="352">
        <v>1017</v>
      </c>
      <c r="K5" s="352">
        <v>1626</v>
      </c>
      <c r="L5" s="352">
        <v>2924</v>
      </c>
      <c r="M5" s="352">
        <v>5222</v>
      </c>
      <c r="N5" s="352">
        <v>6899</v>
      </c>
      <c r="O5" s="352">
        <v>9116</v>
      </c>
      <c r="P5" s="352">
        <v>12934</v>
      </c>
      <c r="Q5" s="352">
        <v>24250</v>
      </c>
      <c r="R5" s="352">
        <v>37386</v>
      </c>
      <c r="S5" s="352">
        <v>58635</v>
      </c>
      <c r="T5" s="352">
        <v>93825</v>
      </c>
      <c r="U5" s="352">
        <v>143615</v>
      </c>
      <c r="V5" s="352">
        <v>157092</v>
      </c>
      <c r="W5" s="352">
        <v>90839</v>
      </c>
      <c r="X5" s="352">
        <v>25016</v>
      </c>
      <c r="Y5" s="352">
        <v>125</v>
      </c>
      <c r="Z5" s="51"/>
      <c r="AA5" s="36"/>
      <c r="AB5" s="37"/>
      <c r="AC5" s="37"/>
    </row>
    <row r="6" spans="1:29" ht="13" x14ac:dyDescent="0.2">
      <c r="A6" s="532" t="s">
        <v>7</v>
      </c>
      <c r="B6" s="423" t="s">
        <v>2</v>
      </c>
      <c r="C6" s="391">
        <v>65498</v>
      </c>
      <c r="D6" s="391">
        <v>101</v>
      </c>
      <c r="E6" s="391">
        <v>13</v>
      </c>
      <c r="F6" s="391">
        <v>15</v>
      </c>
      <c r="G6" s="391">
        <v>37</v>
      </c>
      <c r="H6" s="391">
        <v>102</v>
      </c>
      <c r="I6" s="391">
        <v>96</v>
      </c>
      <c r="J6" s="391">
        <v>163</v>
      </c>
      <c r="K6" s="391">
        <v>228</v>
      </c>
      <c r="L6" s="391">
        <v>377</v>
      </c>
      <c r="M6" s="391">
        <v>613</v>
      </c>
      <c r="N6" s="391">
        <v>820</v>
      </c>
      <c r="O6" s="391">
        <v>1300</v>
      </c>
      <c r="P6" s="391">
        <v>2074</v>
      </c>
      <c r="Q6" s="391">
        <v>4099</v>
      </c>
      <c r="R6" s="391">
        <v>5632</v>
      </c>
      <c r="S6" s="391">
        <v>7621</v>
      </c>
      <c r="T6" s="391">
        <v>10531</v>
      </c>
      <c r="U6" s="391">
        <v>13178</v>
      </c>
      <c r="V6" s="391">
        <v>11457</v>
      </c>
      <c r="W6" s="391">
        <v>5646</v>
      </c>
      <c r="X6" s="391">
        <v>1394</v>
      </c>
      <c r="Y6" s="391">
        <v>1</v>
      </c>
      <c r="Z6" s="51"/>
      <c r="AA6" s="36"/>
      <c r="AB6" s="37"/>
      <c r="AC6" s="37"/>
    </row>
    <row r="7" spans="1:29" ht="13" x14ac:dyDescent="0.2">
      <c r="A7" s="533"/>
      <c r="B7" s="424" t="s">
        <v>45</v>
      </c>
      <c r="C7" s="393">
        <v>33134</v>
      </c>
      <c r="D7" s="393">
        <v>61</v>
      </c>
      <c r="E7" s="393">
        <v>4</v>
      </c>
      <c r="F7" s="393">
        <v>9</v>
      </c>
      <c r="G7" s="393">
        <v>20</v>
      </c>
      <c r="H7" s="393">
        <v>70</v>
      </c>
      <c r="I7" s="393">
        <v>68</v>
      </c>
      <c r="J7" s="393">
        <v>100</v>
      </c>
      <c r="K7" s="393">
        <v>150</v>
      </c>
      <c r="L7" s="393">
        <v>232</v>
      </c>
      <c r="M7" s="393">
        <v>381</v>
      </c>
      <c r="N7" s="393">
        <v>512</v>
      </c>
      <c r="O7" s="393">
        <v>820</v>
      </c>
      <c r="P7" s="393">
        <v>1364</v>
      </c>
      <c r="Q7" s="393">
        <v>2695</v>
      </c>
      <c r="R7" s="393">
        <v>3639</v>
      </c>
      <c r="S7" s="393">
        <v>4727</v>
      </c>
      <c r="T7" s="393">
        <v>5960</v>
      </c>
      <c r="U7" s="393">
        <v>6540</v>
      </c>
      <c r="V7" s="393">
        <v>4274</v>
      </c>
      <c r="W7" s="393">
        <v>1292</v>
      </c>
      <c r="X7" s="393">
        <v>216</v>
      </c>
      <c r="Y7" s="393" t="s">
        <v>9</v>
      </c>
      <c r="Z7" s="51"/>
      <c r="AA7" s="36"/>
      <c r="AB7" s="37"/>
      <c r="AC7" s="37"/>
    </row>
    <row r="8" spans="1:29" ht="13" x14ac:dyDescent="0.2">
      <c r="A8" s="534"/>
      <c r="B8" s="425" t="s">
        <v>46</v>
      </c>
      <c r="C8" s="395">
        <v>32364</v>
      </c>
      <c r="D8" s="395">
        <v>40</v>
      </c>
      <c r="E8" s="395">
        <v>9</v>
      </c>
      <c r="F8" s="395">
        <v>6</v>
      </c>
      <c r="G8" s="395">
        <v>17</v>
      </c>
      <c r="H8" s="395">
        <v>32</v>
      </c>
      <c r="I8" s="395">
        <v>28</v>
      </c>
      <c r="J8" s="395">
        <v>63</v>
      </c>
      <c r="K8" s="395">
        <v>78</v>
      </c>
      <c r="L8" s="395">
        <v>145</v>
      </c>
      <c r="M8" s="395">
        <v>232</v>
      </c>
      <c r="N8" s="395">
        <v>308</v>
      </c>
      <c r="O8" s="395">
        <v>480</v>
      </c>
      <c r="P8" s="395">
        <v>710</v>
      </c>
      <c r="Q8" s="395">
        <v>1404</v>
      </c>
      <c r="R8" s="395">
        <v>1993</v>
      </c>
      <c r="S8" s="395">
        <v>2894</v>
      </c>
      <c r="T8" s="395">
        <v>4571</v>
      </c>
      <c r="U8" s="395">
        <v>6638</v>
      </c>
      <c r="V8" s="395">
        <v>7183</v>
      </c>
      <c r="W8" s="395">
        <v>4354</v>
      </c>
      <c r="X8" s="395">
        <v>1178</v>
      </c>
      <c r="Y8" s="395">
        <v>1</v>
      </c>
      <c r="Z8" s="51"/>
      <c r="AA8" s="36"/>
      <c r="AB8" s="37"/>
      <c r="AC8" s="37"/>
    </row>
    <row r="9" spans="1:29" ht="13" x14ac:dyDescent="0.2">
      <c r="A9" s="535" t="s">
        <v>150</v>
      </c>
      <c r="B9" s="57" t="s">
        <v>2</v>
      </c>
      <c r="C9" s="58">
        <f>IF(SUM(C10:C11)=0,"-",SUM(C10:C11))</f>
        <v>4155</v>
      </c>
      <c r="D9" s="58">
        <f>IF(SUM(D10:D11)=0,"-",SUM(D10:D11))</f>
        <v>9</v>
      </c>
      <c r="E9" s="58" t="str">
        <f t="shared" ref="E9:Y9" si="0">IF(SUM(E10:E11)=0,"-",SUM(E10:E11))</f>
        <v>-</v>
      </c>
      <c r="F9" s="58">
        <f t="shared" si="0"/>
        <v>1</v>
      </c>
      <c r="G9" s="58">
        <f t="shared" si="0"/>
        <v>3</v>
      </c>
      <c r="H9" s="58">
        <f t="shared" si="0"/>
        <v>5</v>
      </c>
      <c r="I9" s="58">
        <f t="shared" si="0"/>
        <v>4</v>
      </c>
      <c r="J9" s="58">
        <f t="shared" si="0"/>
        <v>7</v>
      </c>
      <c r="K9" s="58">
        <f t="shared" si="0"/>
        <v>19</v>
      </c>
      <c r="L9" s="58">
        <f t="shared" si="0"/>
        <v>20</v>
      </c>
      <c r="M9" s="58">
        <f t="shared" si="0"/>
        <v>40</v>
      </c>
      <c r="N9" s="58">
        <f t="shared" si="0"/>
        <v>43</v>
      </c>
      <c r="O9" s="58">
        <f t="shared" si="0"/>
        <v>77</v>
      </c>
      <c r="P9" s="58">
        <f t="shared" si="0"/>
        <v>112</v>
      </c>
      <c r="Q9" s="58">
        <f t="shared" si="0"/>
        <v>222</v>
      </c>
      <c r="R9" s="58">
        <f t="shared" si="0"/>
        <v>332</v>
      </c>
      <c r="S9" s="58">
        <f t="shared" si="0"/>
        <v>501</v>
      </c>
      <c r="T9" s="58">
        <f t="shared" si="0"/>
        <v>642</v>
      </c>
      <c r="U9" s="58">
        <f t="shared" si="0"/>
        <v>888</v>
      </c>
      <c r="V9" s="58">
        <f t="shared" si="0"/>
        <v>749</v>
      </c>
      <c r="W9" s="58">
        <f t="shared" si="0"/>
        <v>369</v>
      </c>
      <c r="X9" s="58">
        <f t="shared" si="0"/>
        <v>112</v>
      </c>
      <c r="Y9" s="58" t="str">
        <f t="shared" si="0"/>
        <v>-</v>
      </c>
      <c r="Z9" s="51"/>
      <c r="AA9" s="36"/>
      <c r="AB9" s="37"/>
      <c r="AC9" s="37"/>
    </row>
    <row r="10" spans="1:29" ht="13" x14ac:dyDescent="0.2">
      <c r="A10" s="536"/>
      <c r="B10" s="270" t="s">
        <v>45</v>
      </c>
      <c r="C10" s="271">
        <f>IF(SUM(C13,C16,C19,C22,C25,C28,C31,C34,C37,C40,C43,C46,C49,C52,C55,C58,C61,C64,C67)=0,"-",SUM(C13,C16,C19,C22,C25,C28,C31,C34,C37,C40,C43,C46,C49,C52,C55,C58,C61,C64,C67))</f>
        <v>2156</v>
      </c>
      <c r="D10" s="271">
        <f>IF(SUM(D13,D16,D19,D22,D25,D28,D31,D34,D37,D40,D43,D46,D49,D52,D55,D58,D61,D64,D67)=0,"-",SUM(D13,D16,D19,D22,D25,D28,D31,D34,D37,D40,D43,D46,D49,D52,D55,D58,D61,D64,D67))</f>
        <v>4</v>
      </c>
      <c r="E10" s="271" t="str">
        <f t="shared" ref="E10:Y11" si="1">IF(SUM(E13,E16,E19,E22,E25,E28,E31,E34,E37,E40,E43,E46,E49,E52,E55,E58,E61,E64,E67)=0,"-",SUM(E13,E16,E19,E22,E25,E28,E31,E34,E37,E40,E43,E46,E49,E52,E55,E58,E61,E64,E67))</f>
        <v>-</v>
      </c>
      <c r="F10" s="271">
        <f t="shared" si="1"/>
        <v>1</v>
      </c>
      <c r="G10" s="271">
        <f t="shared" si="1"/>
        <v>1</v>
      </c>
      <c r="H10" s="271">
        <f t="shared" si="1"/>
        <v>4</v>
      </c>
      <c r="I10" s="271">
        <f t="shared" si="1"/>
        <v>3</v>
      </c>
      <c r="J10" s="271">
        <f t="shared" si="1"/>
        <v>5</v>
      </c>
      <c r="K10" s="271">
        <f t="shared" si="1"/>
        <v>11</v>
      </c>
      <c r="L10" s="271">
        <f t="shared" si="1"/>
        <v>15</v>
      </c>
      <c r="M10" s="271">
        <f t="shared" si="1"/>
        <v>23</v>
      </c>
      <c r="N10" s="271">
        <f t="shared" si="1"/>
        <v>27</v>
      </c>
      <c r="O10" s="271">
        <f t="shared" si="1"/>
        <v>54</v>
      </c>
      <c r="P10" s="271">
        <f t="shared" si="1"/>
        <v>76</v>
      </c>
      <c r="Q10" s="271">
        <f t="shared" si="1"/>
        <v>141</v>
      </c>
      <c r="R10" s="271">
        <f t="shared" si="1"/>
        <v>224</v>
      </c>
      <c r="S10" s="271">
        <f t="shared" si="1"/>
        <v>289</v>
      </c>
      <c r="T10" s="271">
        <f t="shared" si="1"/>
        <v>389</v>
      </c>
      <c r="U10" s="271">
        <f t="shared" si="1"/>
        <v>462</v>
      </c>
      <c r="V10" s="271">
        <f t="shared" si="1"/>
        <v>308</v>
      </c>
      <c r="W10" s="271">
        <f t="shared" si="1"/>
        <v>94</v>
      </c>
      <c r="X10" s="271">
        <f t="shared" si="1"/>
        <v>25</v>
      </c>
      <c r="Y10" s="271" t="str">
        <f t="shared" si="1"/>
        <v>-</v>
      </c>
      <c r="Z10" s="51"/>
      <c r="AA10" s="36"/>
      <c r="AB10" s="37"/>
      <c r="AC10" s="37"/>
    </row>
    <row r="11" spans="1:29" ht="13" x14ac:dyDescent="0.2">
      <c r="A11" s="537"/>
      <c r="B11" s="272" t="s">
        <v>46</v>
      </c>
      <c r="C11" s="273">
        <f>IF(SUM(C14,C17,C20,C23,C26,C29,C32,C35,C38,C41,C44,C47,C50,C53,C56,C59,C62,C65,C68)=0,"-",SUM(C14,C17,C20,C23,C26,C29,C32,C35,C38,C41,C44,C47,C50,C53,C56,C59,C62,C65,C68))</f>
        <v>1999</v>
      </c>
      <c r="D11" s="273">
        <f>IF(SUM(D14,D17,D20,D23,D26,D29,D32,D35,D38,D41,D44,D47,D50,D53,D56,D59,D62,D65,D68)=0,"-",SUM(D14,D17,D20,D23,D26,D29,D32,D35,D38,D41,D44,D47,D50,D53,D56,D59,D62,D65,D68))</f>
        <v>5</v>
      </c>
      <c r="E11" s="273" t="str">
        <f t="shared" si="1"/>
        <v>-</v>
      </c>
      <c r="F11" s="273" t="str">
        <f t="shared" si="1"/>
        <v>-</v>
      </c>
      <c r="G11" s="273">
        <f t="shared" si="1"/>
        <v>2</v>
      </c>
      <c r="H11" s="273">
        <f t="shared" si="1"/>
        <v>1</v>
      </c>
      <c r="I11" s="273">
        <f t="shared" si="1"/>
        <v>1</v>
      </c>
      <c r="J11" s="273">
        <f t="shared" si="1"/>
        <v>2</v>
      </c>
      <c r="K11" s="273">
        <f t="shared" si="1"/>
        <v>8</v>
      </c>
      <c r="L11" s="273">
        <f t="shared" si="1"/>
        <v>5</v>
      </c>
      <c r="M11" s="273">
        <f t="shared" si="1"/>
        <v>17</v>
      </c>
      <c r="N11" s="273">
        <f t="shared" si="1"/>
        <v>16</v>
      </c>
      <c r="O11" s="273">
        <f t="shared" si="1"/>
        <v>23</v>
      </c>
      <c r="P11" s="273">
        <f t="shared" si="1"/>
        <v>36</v>
      </c>
      <c r="Q11" s="273">
        <f t="shared" si="1"/>
        <v>81</v>
      </c>
      <c r="R11" s="273">
        <f t="shared" si="1"/>
        <v>108</v>
      </c>
      <c r="S11" s="273">
        <f t="shared" si="1"/>
        <v>212</v>
      </c>
      <c r="T11" s="273">
        <f t="shared" si="1"/>
        <v>253</v>
      </c>
      <c r="U11" s="273">
        <f t="shared" si="1"/>
        <v>426</v>
      </c>
      <c r="V11" s="273">
        <f t="shared" si="1"/>
        <v>441</v>
      </c>
      <c r="W11" s="273">
        <f t="shared" si="1"/>
        <v>275</v>
      </c>
      <c r="X11" s="273">
        <f t="shared" si="1"/>
        <v>87</v>
      </c>
      <c r="Y11" s="273" t="str">
        <f t="shared" si="1"/>
        <v>-</v>
      </c>
      <c r="Z11" s="51"/>
      <c r="AA11" s="36"/>
      <c r="AB11" s="37"/>
      <c r="AC11" s="37"/>
    </row>
    <row r="12" spans="1:29" ht="13" x14ac:dyDescent="0.2">
      <c r="A12" s="494" t="s">
        <v>76</v>
      </c>
      <c r="B12" s="21" t="s">
        <v>2</v>
      </c>
      <c r="C12" s="22">
        <v>1890</v>
      </c>
      <c r="D12" s="54">
        <v>7</v>
      </c>
      <c r="E12" s="54" t="s">
        <v>9</v>
      </c>
      <c r="F12" s="54" t="s">
        <v>9</v>
      </c>
      <c r="G12" s="54">
        <v>1</v>
      </c>
      <c r="H12" s="22">
        <v>3</v>
      </c>
      <c r="I12" s="22">
        <v>3</v>
      </c>
      <c r="J12" s="22">
        <v>5</v>
      </c>
      <c r="K12" s="22">
        <v>8</v>
      </c>
      <c r="L12" s="22">
        <v>13</v>
      </c>
      <c r="M12" s="22">
        <v>24</v>
      </c>
      <c r="N12" s="22">
        <v>20</v>
      </c>
      <c r="O12" s="22">
        <v>41</v>
      </c>
      <c r="P12" s="22">
        <v>66</v>
      </c>
      <c r="Q12" s="22">
        <v>109</v>
      </c>
      <c r="R12" s="22">
        <v>182</v>
      </c>
      <c r="S12" s="22">
        <v>252</v>
      </c>
      <c r="T12" s="22">
        <v>319</v>
      </c>
      <c r="U12" s="22">
        <v>359</v>
      </c>
      <c r="V12" s="22">
        <v>288</v>
      </c>
      <c r="W12" s="22">
        <v>147</v>
      </c>
      <c r="X12" s="22">
        <v>40</v>
      </c>
      <c r="Y12" s="22" t="s">
        <v>9</v>
      </c>
      <c r="Z12" s="51"/>
      <c r="AA12" s="41"/>
      <c r="AB12" s="37"/>
      <c r="AC12" s="37"/>
    </row>
    <row r="13" spans="1:29" ht="13" x14ac:dyDescent="0.2">
      <c r="A13" s="495"/>
      <c r="B13" s="23" t="s">
        <v>45</v>
      </c>
      <c r="C13" s="19">
        <v>1010</v>
      </c>
      <c r="D13" s="55">
        <v>3</v>
      </c>
      <c r="E13" s="55" t="s">
        <v>9</v>
      </c>
      <c r="F13" s="55" t="s">
        <v>9</v>
      </c>
      <c r="G13" s="55">
        <v>1</v>
      </c>
      <c r="H13" s="19">
        <v>3</v>
      </c>
      <c r="I13" s="19">
        <v>2</v>
      </c>
      <c r="J13" s="19">
        <v>3</v>
      </c>
      <c r="K13" s="19">
        <v>7</v>
      </c>
      <c r="L13" s="19">
        <v>10</v>
      </c>
      <c r="M13" s="19">
        <v>14</v>
      </c>
      <c r="N13" s="19">
        <v>11</v>
      </c>
      <c r="O13" s="19">
        <v>28</v>
      </c>
      <c r="P13" s="19">
        <v>48</v>
      </c>
      <c r="Q13" s="19">
        <v>73</v>
      </c>
      <c r="R13" s="19">
        <v>127</v>
      </c>
      <c r="S13" s="19">
        <v>146</v>
      </c>
      <c r="T13" s="19">
        <v>185</v>
      </c>
      <c r="U13" s="19">
        <v>176</v>
      </c>
      <c r="V13" s="19">
        <v>121</v>
      </c>
      <c r="W13" s="19">
        <v>37</v>
      </c>
      <c r="X13" s="19">
        <v>13</v>
      </c>
      <c r="Y13" s="19" t="s">
        <v>9</v>
      </c>
      <c r="Z13" s="51"/>
      <c r="AA13" s="41"/>
      <c r="AB13" s="37"/>
      <c r="AC13" s="37"/>
    </row>
    <row r="14" spans="1:29" ht="13" x14ac:dyDescent="0.2">
      <c r="A14" s="496"/>
      <c r="B14" s="24" t="s">
        <v>46</v>
      </c>
      <c r="C14" s="20">
        <v>880</v>
      </c>
      <c r="D14" s="56">
        <v>4</v>
      </c>
      <c r="E14" s="56" t="s">
        <v>9</v>
      </c>
      <c r="F14" s="56" t="s">
        <v>9</v>
      </c>
      <c r="G14" s="56" t="s">
        <v>9</v>
      </c>
      <c r="H14" s="20" t="s">
        <v>9</v>
      </c>
      <c r="I14" s="20">
        <v>1</v>
      </c>
      <c r="J14" s="20">
        <v>2</v>
      </c>
      <c r="K14" s="20">
        <v>1</v>
      </c>
      <c r="L14" s="20">
        <v>3</v>
      </c>
      <c r="M14" s="20">
        <v>10</v>
      </c>
      <c r="N14" s="20">
        <v>9</v>
      </c>
      <c r="O14" s="20">
        <v>13</v>
      </c>
      <c r="P14" s="20">
        <v>18</v>
      </c>
      <c r="Q14" s="20">
        <v>36</v>
      </c>
      <c r="R14" s="20">
        <v>55</v>
      </c>
      <c r="S14" s="20">
        <v>106</v>
      </c>
      <c r="T14" s="20">
        <v>134</v>
      </c>
      <c r="U14" s="20">
        <v>183</v>
      </c>
      <c r="V14" s="20">
        <v>167</v>
      </c>
      <c r="W14" s="20">
        <v>110</v>
      </c>
      <c r="X14" s="20">
        <v>27</v>
      </c>
      <c r="Y14" s="20" t="s">
        <v>9</v>
      </c>
      <c r="Z14" s="51"/>
      <c r="AA14" s="41"/>
      <c r="AB14" s="37"/>
      <c r="AC14" s="37"/>
    </row>
    <row r="15" spans="1:29" ht="13" x14ac:dyDescent="0.2">
      <c r="A15" s="494" t="s">
        <v>77</v>
      </c>
      <c r="B15" s="21" t="s">
        <v>2</v>
      </c>
      <c r="C15" s="22">
        <v>514</v>
      </c>
      <c r="D15" s="54">
        <v>1</v>
      </c>
      <c r="E15" s="54" t="s">
        <v>9</v>
      </c>
      <c r="F15" s="54" t="s">
        <v>9</v>
      </c>
      <c r="G15" s="54">
        <v>1</v>
      </c>
      <c r="H15" s="22" t="s">
        <v>9</v>
      </c>
      <c r="I15" s="22" t="s">
        <v>9</v>
      </c>
      <c r="J15" s="22" t="s">
        <v>9</v>
      </c>
      <c r="K15" s="22">
        <v>4</v>
      </c>
      <c r="L15" s="22">
        <v>2</v>
      </c>
      <c r="M15" s="22">
        <v>2</v>
      </c>
      <c r="N15" s="22">
        <v>8</v>
      </c>
      <c r="O15" s="22">
        <v>11</v>
      </c>
      <c r="P15" s="22">
        <v>13</v>
      </c>
      <c r="Q15" s="22">
        <v>22</v>
      </c>
      <c r="R15" s="22">
        <v>40</v>
      </c>
      <c r="S15" s="22">
        <v>66</v>
      </c>
      <c r="T15" s="22">
        <v>76</v>
      </c>
      <c r="U15" s="22">
        <v>129</v>
      </c>
      <c r="V15" s="22">
        <v>80</v>
      </c>
      <c r="W15" s="22">
        <v>45</v>
      </c>
      <c r="X15" s="22">
        <v>14</v>
      </c>
      <c r="Y15" s="22" t="s">
        <v>9</v>
      </c>
      <c r="Z15" s="51"/>
      <c r="AA15" s="41"/>
      <c r="AB15" s="37"/>
      <c r="AC15" s="37"/>
    </row>
    <row r="16" spans="1:29" ht="13" x14ac:dyDescent="0.2">
      <c r="A16" s="495"/>
      <c r="B16" s="23" t="s">
        <v>45</v>
      </c>
      <c r="C16" s="19">
        <v>268</v>
      </c>
      <c r="D16" s="55">
        <v>1</v>
      </c>
      <c r="E16" s="55" t="s">
        <v>9</v>
      </c>
      <c r="F16" s="55" t="s">
        <v>9</v>
      </c>
      <c r="G16" s="55" t="s">
        <v>9</v>
      </c>
      <c r="H16" s="19" t="s">
        <v>9</v>
      </c>
      <c r="I16" s="19" t="s">
        <v>9</v>
      </c>
      <c r="J16" s="19" t="s">
        <v>9</v>
      </c>
      <c r="K16" s="19" t="s">
        <v>9</v>
      </c>
      <c r="L16" s="19">
        <v>2</v>
      </c>
      <c r="M16" s="19" t="s">
        <v>9</v>
      </c>
      <c r="N16" s="19">
        <v>5</v>
      </c>
      <c r="O16" s="19">
        <v>6</v>
      </c>
      <c r="P16" s="19">
        <v>8</v>
      </c>
      <c r="Q16" s="19">
        <v>15</v>
      </c>
      <c r="R16" s="19">
        <v>27</v>
      </c>
      <c r="S16" s="19">
        <v>38</v>
      </c>
      <c r="T16" s="19">
        <v>44</v>
      </c>
      <c r="U16" s="19">
        <v>76</v>
      </c>
      <c r="V16" s="19">
        <v>32</v>
      </c>
      <c r="W16" s="19">
        <v>11</v>
      </c>
      <c r="X16" s="19">
        <v>3</v>
      </c>
      <c r="Y16" s="19" t="s">
        <v>9</v>
      </c>
      <c r="Z16" s="51"/>
      <c r="AA16" s="41"/>
      <c r="AB16" s="37"/>
      <c r="AC16" s="37"/>
    </row>
    <row r="17" spans="1:29" ht="13" x14ac:dyDescent="0.2">
      <c r="A17" s="496"/>
      <c r="B17" s="24" t="s">
        <v>46</v>
      </c>
      <c r="C17" s="20">
        <v>247</v>
      </c>
      <c r="D17" s="56" t="s">
        <v>9</v>
      </c>
      <c r="E17" s="56" t="s">
        <v>9</v>
      </c>
      <c r="F17" s="56" t="s">
        <v>9</v>
      </c>
      <c r="G17" s="56">
        <v>1</v>
      </c>
      <c r="H17" s="20" t="s">
        <v>9</v>
      </c>
      <c r="I17" s="20" t="s">
        <v>9</v>
      </c>
      <c r="J17" s="20" t="s">
        <v>9</v>
      </c>
      <c r="K17" s="20">
        <v>4</v>
      </c>
      <c r="L17" s="20" t="s">
        <v>9</v>
      </c>
      <c r="M17" s="20">
        <v>2</v>
      </c>
      <c r="N17" s="20">
        <v>3</v>
      </c>
      <c r="O17" s="20">
        <v>5</v>
      </c>
      <c r="P17" s="20">
        <v>5</v>
      </c>
      <c r="Q17" s="20">
        <v>7</v>
      </c>
      <c r="R17" s="20">
        <v>13</v>
      </c>
      <c r="S17" s="20">
        <v>28</v>
      </c>
      <c r="T17" s="20">
        <v>32</v>
      </c>
      <c r="U17" s="20">
        <v>53</v>
      </c>
      <c r="V17" s="20">
        <v>48</v>
      </c>
      <c r="W17" s="20">
        <v>34</v>
      </c>
      <c r="X17" s="20">
        <v>11</v>
      </c>
      <c r="Y17" s="20" t="s">
        <v>9</v>
      </c>
      <c r="Z17" s="51"/>
      <c r="AA17" s="41"/>
      <c r="AB17" s="37"/>
      <c r="AC17" s="37"/>
    </row>
    <row r="18" spans="1:29" ht="13" x14ac:dyDescent="0.2">
      <c r="A18" s="494" t="s">
        <v>78</v>
      </c>
      <c r="B18" s="21" t="s">
        <v>2</v>
      </c>
      <c r="C18" s="22">
        <v>88</v>
      </c>
      <c r="D18" s="54">
        <v>1</v>
      </c>
      <c r="E18" s="54" t="s">
        <v>9</v>
      </c>
      <c r="F18" s="54" t="s">
        <v>9</v>
      </c>
      <c r="G18" s="54" t="s">
        <v>9</v>
      </c>
      <c r="H18" s="22" t="s">
        <v>9</v>
      </c>
      <c r="I18" s="22" t="s">
        <v>9</v>
      </c>
      <c r="J18" s="22" t="s">
        <v>9</v>
      </c>
      <c r="K18" s="22" t="s">
        <v>9</v>
      </c>
      <c r="L18" s="22" t="s">
        <v>9</v>
      </c>
      <c r="M18" s="22" t="s">
        <v>9</v>
      </c>
      <c r="N18" s="22">
        <v>1</v>
      </c>
      <c r="O18" s="22" t="s">
        <v>9</v>
      </c>
      <c r="P18" s="22">
        <v>1</v>
      </c>
      <c r="Q18" s="22">
        <v>6</v>
      </c>
      <c r="R18" s="22">
        <v>4</v>
      </c>
      <c r="S18" s="22">
        <v>6</v>
      </c>
      <c r="T18" s="22">
        <v>13</v>
      </c>
      <c r="U18" s="22">
        <v>19</v>
      </c>
      <c r="V18" s="22">
        <v>23</v>
      </c>
      <c r="W18" s="22">
        <v>10</v>
      </c>
      <c r="X18" s="22">
        <v>4</v>
      </c>
      <c r="Y18" s="22" t="s">
        <v>9</v>
      </c>
      <c r="Z18" s="51"/>
      <c r="AA18" s="41"/>
      <c r="AB18" s="37"/>
      <c r="AC18" s="37"/>
    </row>
    <row r="19" spans="1:29" ht="13" x14ac:dyDescent="0.2">
      <c r="A19" s="495"/>
      <c r="B19" s="23" t="s">
        <v>45</v>
      </c>
      <c r="C19" s="19">
        <v>42</v>
      </c>
      <c r="D19" s="55" t="s">
        <v>9</v>
      </c>
      <c r="E19" s="55" t="s">
        <v>9</v>
      </c>
      <c r="F19" s="55" t="s">
        <v>9</v>
      </c>
      <c r="G19" s="55" t="s">
        <v>9</v>
      </c>
      <c r="H19" s="19" t="s">
        <v>9</v>
      </c>
      <c r="I19" s="19" t="s">
        <v>9</v>
      </c>
      <c r="J19" s="19" t="s">
        <v>9</v>
      </c>
      <c r="K19" s="19" t="s">
        <v>9</v>
      </c>
      <c r="L19" s="19" t="s">
        <v>9</v>
      </c>
      <c r="M19" s="19" t="s">
        <v>9</v>
      </c>
      <c r="N19" s="19">
        <v>1</v>
      </c>
      <c r="O19" s="19" t="s">
        <v>9</v>
      </c>
      <c r="P19" s="19">
        <v>1</v>
      </c>
      <c r="Q19" s="19">
        <v>4</v>
      </c>
      <c r="R19" s="19">
        <v>3</v>
      </c>
      <c r="S19" s="19">
        <v>3</v>
      </c>
      <c r="T19" s="19">
        <v>9</v>
      </c>
      <c r="U19" s="19">
        <v>9</v>
      </c>
      <c r="V19" s="19">
        <v>10</v>
      </c>
      <c r="W19" s="19">
        <v>2</v>
      </c>
      <c r="X19" s="19" t="s">
        <v>9</v>
      </c>
      <c r="Y19" s="19" t="s">
        <v>9</v>
      </c>
      <c r="Z19" s="51"/>
      <c r="AA19" s="41"/>
      <c r="AB19" s="37"/>
      <c r="AC19" s="37"/>
    </row>
    <row r="20" spans="1:29" ht="13" x14ac:dyDescent="0.2">
      <c r="A20" s="496"/>
      <c r="B20" s="24" t="s">
        <v>46</v>
      </c>
      <c r="C20" s="20">
        <v>47</v>
      </c>
      <c r="D20" s="56">
        <v>1</v>
      </c>
      <c r="E20" s="56" t="s">
        <v>9</v>
      </c>
      <c r="F20" s="56" t="s">
        <v>9</v>
      </c>
      <c r="G20" s="56" t="s">
        <v>9</v>
      </c>
      <c r="H20" s="20" t="s">
        <v>9</v>
      </c>
      <c r="I20" s="20" t="s">
        <v>9</v>
      </c>
      <c r="J20" s="20" t="s">
        <v>9</v>
      </c>
      <c r="K20" s="20" t="s">
        <v>9</v>
      </c>
      <c r="L20" s="20" t="s">
        <v>9</v>
      </c>
      <c r="M20" s="20" t="s">
        <v>9</v>
      </c>
      <c r="N20" s="20" t="s">
        <v>9</v>
      </c>
      <c r="O20" s="20" t="s">
        <v>9</v>
      </c>
      <c r="P20" s="20" t="s">
        <v>9</v>
      </c>
      <c r="Q20" s="20">
        <v>2</v>
      </c>
      <c r="R20" s="20">
        <v>1</v>
      </c>
      <c r="S20" s="20">
        <v>3</v>
      </c>
      <c r="T20" s="20">
        <v>4</v>
      </c>
      <c r="U20" s="20">
        <v>10</v>
      </c>
      <c r="V20" s="20">
        <v>13</v>
      </c>
      <c r="W20" s="20">
        <v>8</v>
      </c>
      <c r="X20" s="20">
        <v>4</v>
      </c>
      <c r="Y20" s="20" t="s">
        <v>9</v>
      </c>
      <c r="Z20" s="51"/>
      <c r="AA20" s="41"/>
      <c r="AB20" s="37"/>
      <c r="AC20" s="37"/>
    </row>
    <row r="21" spans="1:29" ht="13" x14ac:dyDescent="0.2">
      <c r="A21" s="494" t="s">
        <v>79</v>
      </c>
      <c r="B21" s="21" t="s">
        <v>2</v>
      </c>
      <c r="C21" s="22">
        <v>73</v>
      </c>
      <c r="D21" s="54" t="s">
        <v>9</v>
      </c>
      <c r="E21" s="54" t="s">
        <v>9</v>
      </c>
      <c r="F21" s="54" t="s">
        <v>9</v>
      </c>
      <c r="G21" s="54" t="s">
        <v>9</v>
      </c>
      <c r="H21" s="22" t="s">
        <v>9</v>
      </c>
      <c r="I21" s="22" t="s">
        <v>9</v>
      </c>
      <c r="J21" s="22" t="s">
        <v>9</v>
      </c>
      <c r="K21" s="22">
        <v>1</v>
      </c>
      <c r="L21" s="22" t="s">
        <v>9</v>
      </c>
      <c r="M21" s="22" t="s">
        <v>9</v>
      </c>
      <c r="N21" s="22">
        <v>1</v>
      </c>
      <c r="O21" s="22">
        <v>2</v>
      </c>
      <c r="P21" s="22">
        <v>1</v>
      </c>
      <c r="Q21" s="22" t="s">
        <v>9</v>
      </c>
      <c r="R21" s="22">
        <v>6</v>
      </c>
      <c r="S21" s="22">
        <v>11</v>
      </c>
      <c r="T21" s="22">
        <v>14</v>
      </c>
      <c r="U21" s="22">
        <v>16</v>
      </c>
      <c r="V21" s="22">
        <v>11</v>
      </c>
      <c r="W21" s="22">
        <v>8</v>
      </c>
      <c r="X21" s="22">
        <v>2</v>
      </c>
      <c r="Y21" s="22" t="s">
        <v>9</v>
      </c>
      <c r="Z21" s="51"/>
      <c r="AA21" s="41"/>
      <c r="AB21" s="37"/>
      <c r="AC21" s="37"/>
    </row>
    <row r="22" spans="1:29" ht="13" x14ac:dyDescent="0.2">
      <c r="A22" s="495"/>
      <c r="B22" s="23" t="s">
        <v>45</v>
      </c>
      <c r="C22" s="19">
        <v>37</v>
      </c>
      <c r="D22" s="55" t="s">
        <v>9</v>
      </c>
      <c r="E22" s="55" t="s">
        <v>9</v>
      </c>
      <c r="F22" s="55" t="s">
        <v>9</v>
      </c>
      <c r="G22" s="55" t="s">
        <v>9</v>
      </c>
      <c r="H22" s="19" t="s">
        <v>9</v>
      </c>
      <c r="I22" s="19" t="s">
        <v>9</v>
      </c>
      <c r="J22" s="19" t="s">
        <v>9</v>
      </c>
      <c r="K22" s="19" t="s">
        <v>9</v>
      </c>
      <c r="L22" s="19" t="s">
        <v>9</v>
      </c>
      <c r="M22" s="19" t="s">
        <v>9</v>
      </c>
      <c r="N22" s="19" t="s">
        <v>9</v>
      </c>
      <c r="O22" s="19">
        <v>1</v>
      </c>
      <c r="P22" s="19" t="s">
        <v>9</v>
      </c>
      <c r="Q22" s="19" t="s">
        <v>9</v>
      </c>
      <c r="R22" s="19">
        <v>2</v>
      </c>
      <c r="S22" s="19">
        <v>5</v>
      </c>
      <c r="T22" s="19">
        <v>9</v>
      </c>
      <c r="U22" s="19">
        <v>8</v>
      </c>
      <c r="V22" s="19">
        <v>6</v>
      </c>
      <c r="W22" s="19">
        <v>4</v>
      </c>
      <c r="X22" s="19">
        <v>2</v>
      </c>
      <c r="Y22" s="19" t="s">
        <v>9</v>
      </c>
      <c r="Z22" s="51"/>
      <c r="AA22" s="41"/>
      <c r="AB22" s="37"/>
      <c r="AC22" s="37"/>
    </row>
    <row r="23" spans="1:29" ht="13" x14ac:dyDescent="0.2">
      <c r="A23" s="496"/>
      <c r="B23" s="24" t="s">
        <v>46</v>
      </c>
      <c r="C23" s="20">
        <v>36</v>
      </c>
      <c r="D23" s="56" t="s">
        <v>9</v>
      </c>
      <c r="E23" s="56" t="s">
        <v>9</v>
      </c>
      <c r="F23" s="56" t="s">
        <v>9</v>
      </c>
      <c r="G23" s="56" t="s">
        <v>9</v>
      </c>
      <c r="H23" s="20" t="s">
        <v>9</v>
      </c>
      <c r="I23" s="20" t="s">
        <v>9</v>
      </c>
      <c r="J23" s="20" t="s">
        <v>9</v>
      </c>
      <c r="K23" s="20">
        <v>1</v>
      </c>
      <c r="L23" s="20" t="s">
        <v>9</v>
      </c>
      <c r="M23" s="20" t="s">
        <v>9</v>
      </c>
      <c r="N23" s="20">
        <v>1</v>
      </c>
      <c r="O23" s="20">
        <v>1</v>
      </c>
      <c r="P23" s="20">
        <v>1</v>
      </c>
      <c r="Q23" s="20" t="s">
        <v>9</v>
      </c>
      <c r="R23" s="20">
        <v>4</v>
      </c>
      <c r="S23" s="20">
        <v>6</v>
      </c>
      <c r="T23" s="20">
        <v>5</v>
      </c>
      <c r="U23" s="20">
        <v>8</v>
      </c>
      <c r="V23" s="20">
        <v>5</v>
      </c>
      <c r="W23" s="20">
        <v>4</v>
      </c>
      <c r="X23" s="20" t="s">
        <v>9</v>
      </c>
      <c r="Y23" s="20" t="s">
        <v>9</v>
      </c>
      <c r="Z23" s="51"/>
      <c r="AA23" s="41"/>
      <c r="AB23" s="37"/>
      <c r="AC23" s="37"/>
    </row>
    <row r="24" spans="1:29" ht="13" x14ac:dyDescent="0.2">
      <c r="A24" s="494" t="s">
        <v>80</v>
      </c>
      <c r="B24" s="21" t="s">
        <v>2</v>
      </c>
      <c r="C24" s="22">
        <v>63</v>
      </c>
      <c r="D24" s="54" t="s">
        <v>9</v>
      </c>
      <c r="E24" s="54" t="s">
        <v>9</v>
      </c>
      <c r="F24" s="54" t="s">
        <v>9</v>
      </c>
      <c r="G24" s="54" t="s">
        <v>9</v>
      </c>
      <c r="H24" s="22" t="s">
        <v>9</v>
      </c>
      <c r="I24" s="22" t="s">
        <v>9</v>
      </c>
      <c r="J24" s="22" t="s">
        <v>9</v>
      </c>
      <c r="K24" s="22" t="s">
        <v>9</v>
      </c>
      <c r="L24" s="22" t="s">
        <v>9</v>
      </c>
      <c r="M24" s="22" t="s">
        <v>9</v>
      </c>
      <c r="N24" s="22" t="s">
        <v>9</v>
      </c>
      <c r="O24" s="22">
        <v>1</v>
      </c>
      <c r="P24" s="22" t="s">
        <v>9</v>
      </c>
      <c r="Q24" s="22">
        <v>3</v>
      </c>
      <c r="R24" s="22">
        <v>4</v>
      </c>
      <c r="S24" s="22">
        <v>3</v>
      </c>
      <c r="T24" s="22">
        <v>10</v>
      </c>
      <c r="U24" s="22">
        <v>16</v>
      </c>
      <c r="V24" s="22">
        <v>12</v>
      </c>
      <c r="W24" s="22">
        <v>13</v>
      </c>
      <c r="X24" s="22">
        <v>1</v>
      </c>
      <c r="Y24" s="22" t="s">
        <v>9</v>
      </c>
      <c r="Z24" s="51"/>
      <c r="AA24" s="41"/>
      <c r="AB24" s="37"/>
      <c r="AC24" s="37"/>
    </row>
    <row r="25" spans="1:29" ht="13" x14ac:dyDescent="0.2">
      <c r="A25" s="495"/>
      <c r="B25" s="23" t="s">
        <v>45</v>
      </c>
      <c r="C25" s="19">
        <v>28</v>
      </c>
      <c r="D25" s="55" t="s">
        <v>9</v>
      </c>
      <c r="E25" s="55" t="s">
        <v>9</v>
      </c>
      <c r="F25" s="55" t="s">
        <v>9</v>
      </c>
      <c r="G25" s="55" t="s">
        <v>9</v>
      </c>
      <c r="H25" s="19" t="s">
        <v>9</v>
      </c>
      <c r="I25" s="19" t="s">
        <v>9</v>
      </c>
      <c r="J25" s="19" t="s">
        <v>9</v>
      </c>
      <c r="K25" s="19" t="s">
        <v>9</v>
      </c>
      <c r="L25" s="19" t="s">
        <v>9</v>
      </c>
      <c r="M25" s="19" t="s">
        <v>9</v>
      </c>
      <c r="N25" s="19" t="s">
        <v>9</v>
      </c>
      <c r="O25" s="19">
        <v>1</v>
      </c>
      <c r="P25" s="19" t="s">
        <v>9</v>
      </c>
      <c r="Q25" s="19">
        <v>2</v>
      </c>
      <c r="R25" s="19">
        <v>2</v>
      </c>
      <c r="S25" s="19">
        <v>1</v>
      </c>
      <c r="T25" s="19">
        <v>7</v>
      </c>
      <c r="U25" s="19">
        <v>9</v>
      </c>
      <c r="V25" s="19">
        <v>4</v>
      </c>
      <c r="W25" s="19">
        <v>2</v>
      </c>
      <c r="X25" s="19" t="s">
        <v>9</v>
      </c>
      <c r="Y25" s="19" t="s">
        <v>9</v>
      </c>
      <c r="Z25" s="51"/>
      <c r="AA25" s="41"/>
      <c r="AB25" s="37"/>
      <c r="AC25" s="37"/>
    </row>
    <row r="26" spans="1:29" ht="13" x14ac:dyDescent="0.2">
      <c r="A26" s="496"/>
      <c r="B26" s="24" t="s">
        <v>46</v>
      </c>
      <c r="C26" s="20">
        <v>35</v>
      </c>
      <c r="D26" s="56" t="s">
        <v>9</v>
      </c>
      <c r="E26" s="56" t="s">
        <v>9</v>
      </c>
      <c r="F26" s="56" t="s">
        <v>9</v>
      </c>
      <c r="G26" s="56" t="s">
        <v>9</v>
      </c>
      <c r="H26" s="20" t="s">
        <v>9</v>
      </c>
      <c r="I26" s="20" t="s">
        <v>9</v>
      </c>
      <c r="J26" s="20" t="s">
        <v>9</v>
      </c>
      <c r="K26" s="20" t="s">
        <v>9</v>
      </c>
      <c r="L26" s="20" t="s">
        <v>9</v>
      </c>
      <c r="M26" s="20" t="s">
        <v>9</v>
      </c>
      <c r="N26" s="20" t="s">
        <v>9</v>
      </c>
      <c r="O26" s="20" t="s">
        <v>9</v>
      </c>
      <c r="P26" s="20" t="s">
        <v>9</v>
      </c>
      <c r="Q26" s="20">
        <v>1</v>
      </c>
      <c r="R26" s="20">
        <v>2</v>
      </c>
      <c r="S26" s="20">
        <v>2</v>
      </c>
      <c r="T26" s="20">
        <v>3</v>
      </c>
      <c r="U26" s="20">
        <v>7</v>
      </c>
      <c r="V26" s="20">
        <v>8</v>
      </c>
      <c r="W26" s="20">
        <v>11</v>
      </c>
      <c r="X26" s="20">
        <v>1</v>
      </c>
      <c r="Y26" s="20" t="s">
        <v>9</v>
      </c>
      <c r="Z26" s="51"/>
      <c r="AA26" s="41"/>
      <c r="AB26" s="37"/>
      <c r="AC26" s="37"/>
    </row>
    <row r="27" spans="1:29" ht="13" x14ac:dyDescent="0.2">
      <c r="A27" s="494" t="s">
        <v>81</v>
      </c>
      <c r="B27" s="21" t="s">
        <v>2</v>
      </c>
      <c r="C27" s="22">
        <v>102</v>
      </c>
      <c r="D27" s="54" t="s">
        <v>9</v>
      </c>
      <c r="E27" s="54" t="s">
        <v>9</v>
      </c>
      <c r="F27" s="54" t="s">
        <v>9</v>
      </c>
      <c r="G27" s="54" t="s">
        <v>9</v>
      </c>
      <c r="H27" s="22" t="s">
        <v>9</v>
      </c>
      <c r="I27" s="22" t="s">
        <v>9</v>
      </c>
      <c r="J27" s="22" t="s">
        <v>9</v>
      </c>
      <c r="K27" s="22" t="s">
        <v>9</v>
      </c>
      <c r="L27" s="22" t="s">
        <v>9</v>
      </c>
      <c r="M27" s="22" t="s">
        <v>9</v>
      </c>
      <c r="N27" s="22">
        <v>3</v>
      </c>
      <c r="O27" s="22">
        <v>5</v>
      </c>
      <c r="P27" s="22">
        <v>2</v>
      </c>
      <c r="Q27" s="22">
        <v>4</v>
      </c>
      <c r="R27" s="22">
        <v>9</v>
      </c>
      <c r="S27" s="22">
        <v>14</v>
      </c>
      <c r="T27" s="22">
        <v>10</v>
      </c>
      <c r="U27" s="22">
        <v>18</v>
      </c>
      <c r="V27" s="22">
        <v>27</v>
      </c>
      <c r="W27" s="22">
        <v>7</v>
      </c>
      <c r="X27" s="22">
        <v>3</v>
      </c>
      <c r="Y27" s="22" t="s">
        <v>9</v>
      </c>
      <c r="Z27" s="51"/>
      <c r="AA27" s="41"/>
      <c r="AB27" s="37"/>
      <c r="AC27" s="37"/>
    </row>
    <row r="28" spans="1:29" ht="13" x14ac:dyDescent="0.2">
      <c r="A28" s="495"/>
      <c r="B28" s="23" t="s">
        <v>45</v>
      </c>
      <c r="C28" s="19">
        <v>58</v>
      </c>
      <c r="D28" s="55" t="s">
        <v>9</v>
      </c>
      <c r="E28" s="55" t="s">
        <v>9</v>
      </c>
      <c r="F28" s="55" t="s">
        <v>9</v>
      </c>
      <c r="G28" s="55" t="s">
        <v>9</v>
      </c>
      <c r="H28" s="19" t="s">
        <v>9</v>
      </c>
      <c r="I28" s="19" t="s">
        <v>9</v>
      </c>
      <c r="J28" s="19" t="s">
        <v>9</v>
      </c>
      <c r="K28" s="19" t="s">
        <v>9</v>
      </c>
      <c r="L28" s="19" t="s">
        <v>9</v>
      </c>
      <c r="M28" s="19" t="s">
        <v>9</v>
      </c>
      <c r="N28" s="19">
        <v>2</v>
      </c>
      <c r="O28" s="19">
        <v>5</v>
      </c>
      <c r="P28" s="19">
        <v>1</v>
      </c>
      <c r="Q28" s="19">
        <v>3</v>
      </c>
      <c r="R28" s="19">
        <v>7</v>
      </c>
      <c r="S28" s="19">
        <v>10</v>
      </c>
      <c r="T28" s="19">
        <v>5</v>
      </c>
      <c r="U28" s="19">
        <v>11</v>
      </c>
      <c r="V28" s="19">
        <v>12</v>
      </c>
      <c r="W28" s="19">
        <v>2</v>
      </c>
      <c r="X28" s="19" t="s">
        <v>9</v>
      </c>
      <c r="Y28" s="19" t="s">
        <v>9</v>
      </c>
      <c r="Z28" s="51"/>
      <c r="AA28" s="41"/>
      <c r="AB28" s="37"/>
      <c r="AC28" s="37"/>
    </row>
    <row r="29" spans="1:29" ht="13" x14ac:dyDescent="0.2">
      <c r="A29" s="496"/>
      <c r="B29" s="24" t="s">
        <v>46</v>
      </c>
      <c r="C29" s="20">
        <v>44</v>
      </c>
      <c r="D29" s="56" t="s">
        <v>9</v>
      </c>
      <c r="E29" s="56" t="s">
        <v>9</v>
      </c>
      <c r="F29" s="56" t="s">
        <v>9</v>
      </c>
      <c r="G29" s="56" t="s">
        <v>9</v>
      </c>
      <c r="H29" s="20" t="s">
        <v>9</v>
      </c>
      <c r="I29" s="20" t="s">
        <v>9</v>
      </c>
      <c r="J29" s="20" t="s">
        <v>9</v>
      </c>
      <c r="K29" s="20" t="s">
        <v>9</v>
      </c>
      <c r="L29" s="20" t="s">
        <v>9</v>
      </c>
      <c r="M29" s="20" t="s">
        <v>9</v>
      </c>
      <c r="N29" s="20">
        <v>1</v>
      </c>
      <c r="O29" s="20" t="s">
        <v>9</v>
      </c>
      <c r="P29" s="20">
        <v>1</v>
      </c>
      <c r="Q29" s="20">
        <v>1</v>
      </c>
      <c r="R29" s="20">
        <v>2</v>
      </c>
      <c r="S29" s="20">
        <v>4</v>
      </c>
      <c r="T29" s="20">
        <v>5</v>
      </c>
      <c r="U29" s="20">
        <v>7</v>
      </c>
      <c r="V29" s="20">
        <v>15</v>
      </c>
      <c r="W29" s="20">
        <v>5</v>
      </c>
      <c r="X29" s="20">
        <v>3</v>
      </c>
      <c r="Y29" s="20" t="s">
        <v>9</v>
      </c>
      <c r="Z29" s="51"/>
      <c r="AA29" s="41"/>
      <c r="AB29" s="37"/>
      <c r="AC29" s="37"/>
    </row>
    <row r="30" spans="1:29" ht="13" x14ac:dyDescent="0.2">
      <c r="A30" s="494" t="s">
        <v>82</v>
      </c>
      <c r="B30" s="21" t="s">
        <v>2</v>
      </c>
      <c r="C30" s="22">
        <v>122</v>
      </c>
      <c r="D30" s="54" t="s">
        <v>9</v>
      </c>
      <c r="E30" s="54" t="s">
        <v>9</v>
      </c>
      <c r="F30" s="54" t="s">
        <v>9</v>
      </c>
      <c r="G30" s="54">
        <v>1</v>
      </c>
      <c r="H30" s="22" t="s">
        <v>9</v>
      </c>
      <c r="I30" s="22" t="s">
        <v>9</v>
      </c>
      <c r="J30" s="22" t="s">
        <v>9</v>
      </c>
      <c r="K30" s="22" t="s">
        <v>9</v>
      </c>
      <c r="L30" s="22">
        <v>1</v>
      </c>
      <c r="M30" s="22">
        <v>1</v>
      </c>
      <c r="N30" s="22" t="s">
        <v>9</v>
      </c>
      <c r="O30" s="22">
        <v>2</v>
      </c>
      <c r="P30" s="22">
        <v>4</v>
      </c>
      <c r="Q30" s="22">
        <v>7</v>
      </c>
      <c r="R30" s="22">
        <v>4</v>
      </c>
      <c r="S30" s="22">
        <v>13</v>
      </c>
      <c r="T30" s="22">
        <v>22</v>
      </c>
      <c r="U30" s="22">
        <v>29</v>
      </c>
      <c r="V30" s="22">
        <v>19</v>
      </c>
      <c r="W30" s="22">
        <v>13</v>
      </c>
      <c r="X30" s="22">
        <v>6</v>
      </c>
      <c r="Y30" s="22" t="s">
        <v>9</v>
      </c>
      <c r="Z30" s="51"/>
      <c r="AA30" s="41"/>
      <c r="AB30" s="37"/>
      <c r="AC30" s="37"/>
    </row>
    <row r="31" spans="1:29" ht="13" x14ac:dyDescent="0.2">
      <c r="A31" s="495"/>
      <c r="B31" s="23" t="s">
        <v>45</v>
      </c>
      <c r="C31" s="19">
        <v>76</v>
      </c>
      <c r="D31" s="55" t="s">
        <v>9</v>
      </c>
      <c r="E31" s="55" t="s">
        <v>9</v>
      </c>
      <c r="F31" s="55" t="s">
        <v>9</v>
      </c>
      <c r="G31" s="55" t="s">
        <v>9</v>
      </c>
      <c r="H31" s="19" t="s">
        <v>9</v>
      </c>
      <c r="I31" s="19" t="s">
        <v>9</v>
      </c>
      <c r="J31" s="19" t="s">
        <v>9</v>
      </c>
      <c r="K31" s="19" t="s">
        <v>9</v>
      </c>
      <c r="L31" s="19">
        <v>1</v>
      </c>
      <c r="M31" s="19">
        <v>1</v>
      </c>
      <c r="N31" s="19" t="s">
        <v>9</v>
      </c>
      <c r="O31" s="19">
        <v>2</v>
      </c>
      <c r="P31" s="19">
        <v>4</v>
      </c>
      <c r="Q31" s="19">
        <v>4</v>
      </c>
      <c r="R31" s="19">
        <v>3</v>
      </c>
      <c r="S31" s="19">
        <v>7</v>
      </c>
      <c r="T31" s="19">
        <v>16</v>
      </c>
      <c r="U31" s="19">
        <v>23</v>
      </c>
      <c r="V31" s="19">
        <v>9</v>
      </c>
      <c r="W31" s="19">
        <v>5</v>
      </c>
      <c r="X31" s="19">
        <v>1</v>
      </c>
      <c r="Y31" s="19" t="s">
        <v>9</v>
      </c>
      <c r="Z31" s="51"/>
      <c r="AA31" s="41"/>
      <c r="AB31" s="37"/>
      <c r="AC31" s="37"/>
    </row>
    <row r="32" spans="1:29" ht="13" x14ac:dyDescent="0.2">
      <c r="A32" s="496"/>
      <c r="B32" s="24" t="s">
        <v>46</v>
      </c>
      <c r="C32" s="20">
        <v>46</v>
      </c>
      <c r="D32" s="56" t="s">
        <v>9</v>
      </c>
      <c r="E32" s="56" t="s">
        <v>9</v>
      </c>
      <c r="F32" s="56" t="s">
        <v>9</v>
      </c>
      <c r="G32" s="56">
        <v>1</v>
      </c>
      <c r="H32" s="20" t="s">
        <v>9</v>
      </c>
      <c r="I32" s="20" t="s">
        <v>9</v>
      </c>
      <c r="J32" s="20" t="s">
        <v>9</v>
      </c>
      <c r="K32" s="20" t="s">
        <v>9</v>
      </c>
      <c r="L32" s="20" t="s">
        <v>9</v>
      </c>
      <c r="M32" s="20" t="s">
        <v>9</v>
      </c>
      <c r="N32" s="20" t="s">
        <v>9</v>
      </c>
      <c r="O32" s="20" t="s">
        <v>9</v>
      </c>
      <c r="P32" s="20" t="s">
        <v>9</v>
      </c>
      <c r="Q32" s="20">
        <v>3</v>
      </c>
      <c r="R32" s="20">
        <v>1</v>
      </c>
      <c r="S32" s="20">
        <v>6</v>
      </c>
      <c r="T32" s="20">
        <v>6</v>
      </c>
      <c r="U32" s="20">
        <v>6</v>
      </c>
      <c r="V32" s="20">
        <v>10</v>
      </c>
      <c r="W32" s="20">
        <v>8</v>
      </c>
      <c r="X32" s="20">
        <v>5</v>
      </c>
      <c r="Y32" s="20" t="s">
        <v>9</v>
      </c>
      <c r="Z32" s="51"/>
      <c r="AA32" s="41"/>
      <c r="AB32" s="37"/>
      <c r="AC32" s="37"/>
    </row>
    <row r="33" spans="1:29" ht="13" x14ac:dyDescent="0.2">
      <c r="A33" s="494" t="s">
        <v>83</v>
      </c>
      <c r="B33" s="21" t="s">
        <v>2</v>
      </c>
      <c r="C33" s="22">
        <v>202</v>
      </c>
      <c r="D33" s="54" t="s">
        <v>9</v>
      </c>
      <c r="E33" s="54" t="s">
        <v>9</v>
      </c>
      <c r="F33" s="54" t="s">
        <v>9</v>
      </c>
      <c r="G33" s="54" t="s">
        <v>9</v>
      </c>
      <c r="H33" s="22">
        <v>1</v>
      </c>
      <c r="I33" s="22">
        <v>1</v>
      </c>
      <c r="J33" s="22">
        <v>1</v>
      </c>
      <c r="K33" s="22">
        <v>1</v>
      </c>
      <c r="L33" s="22" t="s">
        <v>9</v>
      </c>
      <c r="M33" s="22">
        <v>2</v>
      </c>
      <c r="N33" s="22">
        <v>1</v>
      </c>
      <c r="O33" s="22">
        <v>3</v>
      </c>
      <c r="P33" s="22">
        <v>4</v>
      </c>
      <c r="Q33" s="22">
        <v>17</v>
      </c>
      <c r="R33" s="22">
        <v>10</v>
      </c>
      <c r="S33" s="22">
        <v>12</v>
      </c>
      <c r="T33" s="22">
        <v>30</v>
      </c>
      <c r="U33" s="22">
        <v>49</v>
      </c>
      <c r="V33" s="22">
        <v>38</v>
      </c>
      <c r="W33" s="22">
        <v>25</v>
      </c>
      <c r="X33" s="22">
        <v>7</v>
      </c>
      <c r="Y33" s="22" t="s">
        <v>9</v>
      </c>
      <c r="Z33" s="51"/>
      <c r="AA33" s="41"/>
      <c r="AB33" s="37"/>
      <c r="AC33" s="37"/>
    </row>
    <row r="34" spans="1:29" ht="13" x14ac:dyDescent="0.2">
      <c r="A34" s="495"/>
      <c r="B34" s="23" t="s">
        <v>45</v>
      </c>
      <c r="C34" s="19">
        <v>107</v>
      </c>
      <c r="D34" s="55" t="s">
        <v>9</v>
      </c>
      <c r="E34" s="55" t="s">
        <v>9</v>
      </c>
      <c r="F34" s="55" t="s">
        <v>9</v>
      </c>
      <c r="G34" s="55" t="s">
        <v>9</v>
      </c>
      <c r="H34" s="19" t="s">
        <v>9</v>
      </c>
      <c r="I34" s="19">
        <v>1</v>
      </c>
      <c r="J34" s="19">
        <v>1</v>
      </c>
      <c r="K34" s="19" t="s">
        <v>9</v>
      </c>
      <c r="L34" s="19" t="s">
        <v>9</v>
      </c>
      <c r="M34" s="19">
        <v>2</v>
      </c>
      <c r="N34" s="19">
        <v>1</v>
      </c>
      <c r="O34" s="19">
        <v>3</v>
      </c>
      <c r="P34" s="19">
        <v>1</v>
      </c>
      <c r="Q34" s="19">
        <v>11</v>
      </c>
      <c r="R34" s="19">
        <v>7</v>
      </c>
      <c r="S34" s="19">
        <v>8</v>
      </c>
      <c r="T34" s="19">
        <v>20</v>
      </c>
      <c r="U34" s="19">
        <v>25</v>
      </c>
      <c r="V34" s="19">
        <v>14</v>
      </c>
      <c r="W34" s="19">
        <v>11</v>
      </c>
      <c r="X34" s="19">
        <v>2</v>
      </c>
      <c r="Y34" s="19" t="s">
        <v>9</v>
      </c>
      <c r="Z34" s="51"/>
      <c r="AA34" s="41"/>
      <c r="AB34" s="37"/>
      <c r="AC34" s="37"/>
    </row>
    <row r="35" spans="1:29" ht="13" x14ac:dyDescent="0.2">
      <c r="A35" s="496"/>
      <c r="B35" s="24" t="s">
        <v>46</v>
      </c>
      <c r="C35" s="20">
        <v>95</v>
      </c>
      <c r="D35" s="56" t="s">
        <v>9</v>
      </c>
      <c r="E35" s="56" t="s">
        <v>9</v>
      </c>
      <c r="F35" s="56" t="s">
        <v>9</v>
      </c>
      <c r="G35" s="56" t="s">
        <v>9</v>
      </c>
      <c r="H35" s="20">
        <v>1</v>
      </c>
      <c r="I35" s="20" t="s">
        <v>9</v>
      </c>
      <c r="J35" s="20" t="s">
        <v>9</v>
      </c>
      <c r="K35" s="20">
        <v>1</v>
      </c>
      <c r="L35" s="20" t="s">
        <v>9</v>
      </c>
      <c r="M35" s="20" t="s">
        <v>9</v>
      </c>
      <c r="N35" s="20" t="s">
        <v>9</v>
      </c>
      <c r="O35" s="20" t="s">
        <v>9</v>
      </c>
      <c r="P35" s="20">
        <v>3</v>
      </c>
      <c r="Q35" s="20">
        <v>6</v>
      </c>
      <c r="R35" s="20">
        <v>3</v>
      </c>
      <c r="S35" s="20">
        <v>4</v>
      </c>
      <c r="T35" s="20">
        <v>10</v>
      </c>
      <c r="U35" s="20">
        <v>24</v>
      </c>
      <c r="V35" s="20">
        <v>24</v>
      </c>
      <c r="W35" s="20">
        <v>14</v>
      </c>
      <c r="X35" s="20">
        <v>5</v>
      </c>
      <c r="Y35" s="20" t="s">
        <v>9</v>
      </c>
      <c r="Z35" s="51"/>
      <c r="AA35" s="41"/>
      <c r="AB35" s="37"/>
      <c r="AC35" s="37"/>
    </row>
    <row r="36" spans="1:29" ht="13" x14ac:dyDescent="0.2">
      <c r="A36" s="494" t="s">
        <v>84</v>
      </c>
      <c r="B36" s="21" t="s">
        <v>2</v>
      </c>
      <c r="C36" s="22">
        <v>38</v>
      </c>
      <c r="D36" s="54" t="s">
        <v>9</v>
      </c>
      <c r="E36" s="54" t="s">
        <v>9</v>
      </c>
      <c r="F36" s="54" t="s">
        <v>9</v>
      </c>
      <c r="G36" s="54" t="s">
        <v>9</v>
      </c>
      <c r="H36" s="22" t="s">
        <v>9</v>
      </c>
      <c r="I36" s="22" t="s">
        <v>9</v>
      </c>
      <c r="J36" s="22" t="s">
        <v>9</v>
      </c>
      <c r="K36" s="22" t="s">
        <v>9</v>
      </c>
      <c r="L36" s="22" t="s">
        <v>9</v>
      </c>
      <c r="M36" s="22" t="s">
        <v>9</v>
      </c>
      <c r="N36" s="22" t="s">
        <v>9</v>
      </c>
      <c r="O36" s="22">
        <v>2</v>
      </c>
      <c r="P36" s="22" t="s">
        <v>9</v>
      </c>
      <c r="Q36" s="22">
        <v>2</v>
      </c>
      <c r="R36" s="22" t="s">
        <v>9</v>
      </c>
      <c r="S36" s="22">
        <v>2</v>
      </c>
      <c r="T36" s="22">
        <v>8</v>
      </c>
      <c r="U36" s="22">
        <v>8</v>
      </c>
      <c r="V36" s="22">
        <v>7</v>
      </c>
      <c r="W36" s="22">
        <v>6</v>
      </c>
      <c r="X36" s="22">
        <v>3</v>
      </c>
      <c r="Y36" s="22" t="s">
        <v>9</v>
      </c>
      <c r="Z36" s="51"/>
      <c r="AA36" s="41"/>
      <c r="AB36" s="37"/>
      <c r="AC36" s="37"/>
    </row>
    <row r="37" spans="1:29" ht="13" x14ac:dyDescent="0.2">
      <c r="A37" s="495"/>
      <c r="B37" s="23" t="s">
        <v>45</v>
      </c>
      <c r="C37" s="19">
        <v>16</v>
      </c>
      <c r="D37" s="55" t="s">
        <v>9</v>
      </c>
      <c r="E37" s="55" t="s">
        <v>9</v>
      </c>
      <c r="F37" s="55" t="s">
        <v>9</v>
      </c>
      <c r="G37" s="55" t="s">
        <v>9</v>
      </c>
      <c r="H37" s="19" t="s">
        <v>9</v>
      </c>
      <c r="I37" s="19" t="s">
        <v>9</v>
      </c>
      <c r="J37" s="19" t="s">
        <v>9</v>
      </c>
      <c r="K37" s="19" t="s">
        <v>9</v>
      </c>
      <c r="L37" s="19" t="s">
        <v>9</v>
      </c>
      <c r="M37" s="19" t="s">
        <v>9</v>
      </c>
      <c r="N37" s="19" t="s">
        <v>9</v>
      </c>
      <c r="O37" s="19">
        <v>2</v>
      </c>
      <c r="P37" s="19" t="s">
        <v>9</v>
      </c>
      <c r="Q37" s="19">
        <v>1</v>
      </c>
      <c r="R37" s="19" t="s">
        <v>9</v>
      </c>
      <c r="S37" s="19">
        <v>1</v>
      </c>
      <c r="T37" s="19">
        <v>5</v>
      </c>
      <c r="U37" s="19">
        <v>3</v>
      </c>
      <c r="V37" s="19">
        <v>3</v>
      </c>
      <c r="W37" s="19">
        <v>1</v>
      </c>
      <c r="X37" s="19" t="s">
        <v>9</v>
      </c>
      <c r="Y37" s="19" t="s">
        <v>9</v>
      </c>
      <c r="Z37" s="51"/>
      <c r="AA37" s="41"/>
      <c r="AB37" s="37"/>
      <c r="AC37" s="37"/>
    </row>
    <row r="38" spans="1:29" ht="13" x14ac:dyDescent="0.2">
      <c r="A38" s="496"/>
      <c r="B38" s="24" t="s">
        <v>46</v>
      </c>
      <c r="C38" s="20">
        <v>22</v>
      </c>
      <c r="D38" s="56" t="s">
        <v>9</v>
      </c>
      <c r="E38" s="56" t="s">
        <v>9</v>
      </c>
      <c r="F38" s="56" t="s">
        <v>9</v>
      </c>
      <c r="G38" s="56" t="s">
        <v>9</v>
      </c>
      <c r="H38" s="20" t="s">
        <v>9</v>
      </c>
      <c r="I38" s="20" t="s">
        <v>9</v>
      </c>
      <c r="J38" s="20" t="s">
        <v>9</v>
      </c>
      <c r="K38" s="20" t="s">
        <v>9</v>
      </c>
      <c r="L38" s="20" t="s">
        <v>9</v>
      </c>
      <c r="M38" s="20" t="s">
        <v>9</v>
      </c>
      <c r="N38" s="20" t="s">
        <v>9</v>
      </c>
      <c r="O38" s="20" t="s">
        <v>9</v>
      </c>
      <c r="P38" s="20" t="s">
        <v>9</v>
      </c>
      <c r="Q38" s="20">
        <v>1</v>
      </c>
      <c r="R38" s="20" t="s">
        <v>9</v>
      </c>
      <c r="S38" s="20">
        <v>1</v>
      </c>
      <c r="T38" s="20">
        <v>3</v>
      </c>
      <c r="U38" s="20">
        <v>5</v>
      </c>
      <c r="V38" s="20">
        <v>4</v>
      </c>
      <c r="W38" s="20">
        <v>5</v>
      </c>
      <c r="X38" s="20">
        <v>3</v>
      </c>
      <c r="Y38" s="20" t="s">
        <v>9</v>
      </c>
      <c r="Z38" s="51"/>
      <c r="AA38" s="41"/>
      <c r="AB38" s="37"/>
      <c r="AC38" s="37"/>
    </row>
    <row r="39" spans="1:29" ht="13" x14ac:dyDescent="0.2">
      <c r="A39" s="494" t="s">
        <v>85</v>
      </c>
      <c r="B39" s="21" t="s">
        <v>2</v>
      </c>
      <c r="C39" s="22">
        <v>39</v>
      </c>
      <c r="D39" s="54" t="s">
        <v>9</v>
      </c>
      <c r="E39" s="54" t="s">
        <v>9</v>
      </c>
      <c r="F39" s="54" t="s">
        <v>9</v>
      </c>
      <c r="G39" s="54" t="s">
        <v>9</v>
      </c>
      <c r="H39" s="22" t="s">
        <v>9</v>
      </c>
      <c r="I39" s="22" t="s">
        <v>9</v>
      </c>
      <c r="J39" s="22" t="s">
        <v>9</v>
      </c>
      <c r="K39" s="22" t="s">
        <v>9</v>
      </c>
      <c r="L39" s="22" t="s">
        <v>9</v>
      </c>
      <c r="M39" s="22" t="s">
        <v>9</v>
      </c>
      <c r="N39" s="22" t="s">
        <v>9</v>
      </c>
      <c r="O39" s="22">
        <v>1</v>
      </c>
      <c r="P39" s="22">
        <v>1</v>
      </c>
      <c r="Q39" s="22" t="s">
        <v>9</v>
      </c>
      <c r="R39" s="22">
        <v>1</v>
      </c>
      <c r="S39" s="22">
        <v>3</v>
      </c>
      <c r="T39" s="22">
        <v>7</v>
      </c>
      <c r="U39" s="22">
        <v>8</v>
      </c>
      <c r="V39" s="22">
        <v>12</v>
      </c>
      <c r="W39" s="22">
        <v>4</v>
      </c>
      <c r="X39" s="22">
        <v>2</v>
      </c>
      <c r="Y39" s="22" t="s">
        <v>9</v>
      </c>
      <c r="Z39" s="51"/>
      <c r="AA39" s="41"/>
      <c r="AB39" s="37"/>
      <c r="AC39" s="37"/>
    </row>
    <row r="40" spans="1:29" ht="13" x14ac:dyDescent="0.2">
      <c r="A40" s="495"/>
      <c r="B40" s="23" t="s">
        <v>45</v>
      </c>
      <c r="C40" s="19">
        <v>13</v>
      </c>
      <c r="D40" s="55" t="s">
        <v>9</v>
      </c>
      <c r="E40" s="55" t="s">
        <v>9</v>
      </c>
      <c r="F40" s="55" t="s">
        <v>9</v>
      </c>
      <c r="G40" s="55" t="s">
        <v>9</v>
      </c>
      <c r="H40" s="19" t="s">
        <v>9</v>
      </c>
      <c r="I40" s="19" t="s">
        <v>9</v>
      </c>
      <c r="J40" s="19" t="s">
        <v>9</v>
      </c>
      <c r="K40" s="19" t="s">
        <v>9</v>
      </c>
      <c r="L40" s="19" t="s">
        <v>9</v>
      </c>
      <c r="M40" s="19" t="s">
        <v>9</v>
      </c>
      <c r="N40" s="19" t="s">
        <v>9</v>
      </c>
      <c r="O40" s="19" t="s">
        <v>9</v>
      </c>
      <c r="P40" s="19" t="s">
        <v>9</v>
      </c>
      <c r="Q40" s="19" t="s">
        <v>9</v>
      </c>
      <c r="R40" s="19">
        <v>1</v>
      </c>
      <c r="S40" s="19">
        <v>1</v>
      </c>
      <c r="T40" s="19">
        <v>4</v>
      </c>
      <c r="U40" s="19">
        <v>2</v>
      </c>
      <c r="V40" s="19">
        <v>5</v>
      </c>
      <c r="W40" s="19" t="s">
        <v>9</v>
      </c>
      <c r="X40" s="19" t="s">
        <v>9</v>
      </c>
      <c r="Y40" s="19" t="s">
        <v>9</v>
      </c>
      <c r="Z40" s="51"/>
      <c r="AA40" s="41"/>
      <c r="AB40" s="37"/>
      <c r="AC40" s="37"/>
    </row>
    <row r="41" spans="1:29" ht="13" x14ac:dyDescent="0.2">
      <c r="A41" s="496"/>
      <c r="B41" s="24" t="s">
        <v>46</v>
      </c>
      <c r="C41" s="20">
        <v>26</v>
      </c>
      <c r="D41" s="56" t="s">
        <v>9</v>
      </c>
      <c r="E41" s="56" t="s">
        <v>9</v>
      </c>
      <c r="F41" s="56" t="s">
        <v>9</v>
      </c>
      <c r="G41" s="56" t="s">
        <v>9</v>
      </c>
      <c r="H41" s="20" t="s">
        <v>9</v>
      </c>
      <c r="I41" s="20" t="s">
        <v>9</v>
      </c>
      <c r="J41" s="20" t="s">
        <v>9</v>
      </c>
      <c r="K41" s="20" t="s">
        <v>9</v>
      </c>
      <c r="L41" s="20" t="s">
        <v>9</v>
      </c>
      <c r="M41" s="20" t="s">
        <v>9</v>
      </c>
      <c r="N41" s="20" t="s">
        <v>9</v>
      </c>
      <c r="O41" s="20">
        <v>1</v>
      </c>
      <c r="P41" s="20">
        <v>1</v>
      </c>
      <c r="Q41" s="20" t="s">
        <v>9</v>
      </c>
      <c r="R41" s="20" t="s">
        <v>9</v>
      </c>
      <c r="S41" s="20">
        <v>2</v>
      </c>
      <c r="T41" s="20">
        <v>3</v>
      </c>
      <c r="U41" s="20">
        <v>6</v>
      </c>
      <c r="V41" s="20">
        <v>7</v>
      </c>
      <c r="W41" s="20">
        <v>4</v>
      </c>
      <c r="X41" s="20">
        <v>2</v>
      </c>
      <c r="Y41" s="20" t="s">
        <v>9</v>
      </c>
      <c r="Z41" s="51"/>
      <c r="AA41" s="41"/>
      <c r="AB41" s="37"/>
      <c r="AC41" s="37"/>
    </row>
    <row r="42" spans="1:29" ht="13" x14ac:dyDescent="0.2">
      <c r="A42" s="494" t="s">
        <v>86</v>
      </c>
      <c r="B42" s="21" t="s">
        <v>2</v>
      </c>
      <c r="C42" s="22">
        <v>78</v>
      </c>
      <c r="D42" s="54" t="s">
        <v>9</v>
      </c>
      <c r="E42" s="54" t="s">
        <v>9</v>
      </c>
      <c r="F42" s="54" t="s">
        <v>9</v>
      </c>
      <c r="G42" s="54" t="s">
        <v>9</v>
      </c>
      <c r="H42" s="22" t="s">
        <v>9</v>
      </c>
      <c r="I42" s="22" t="s">
        <v>9</v>
      </c>
      <c r="J42" s="22" t="s">
        <v>9</v>
      </c>
      <c r="K42" s="22" t="s">
        <v>9</v>
      </c>
      <c r="L42" s="22" t="s">
        <v>9</v>
      </c>
      <c r="M42" s="22">
        <v>1</v>
      </c>
      <c r="N42" s="22">
        <v>1</v>
      </c>
      <c r="O42" s="22">
        <v>2</v>
      </c>
      <c r="P42" s="22">
        <v>1</v>
      </c>
      <c r="Q42" s="22">
        <v>3</v>
      </c>
      <c r="R42" s="22">
        <v>2</v>
      </c>
      <c r="S42" s="22">
        <v>8</v>
      </c>
      <c r="T42" s="22">
        <v>8</v>
      </c>
      <c r="U42" s="22">
        <v>27</v>
      </c>
      <c r="V42" s="22">
        <v>19</v>
      </c>
      <c r="W42" s="22">
        <v>6</v>
      </c>
      <c r="X42" s="22" t="s">
        <v>9</v>
      </c>
      <c r="Y42" s="22" t="s">
        <v>9</v>
      </c>
      <c r="Z42" s="51"/>
      <c r="AA42" s="41"/>
      <c r="AB42" s="37"/>
      <c r="AC42" s="37"/>
    </row>
    <row r="43" spans="1:29" ht="13" x14ac:dyDescent="0.2">
      <c r="A43" s="495"/>
      <c r="B43" s="23" t="s">
        <v>45</v>
      </c>
      <c r="C43" s="19">
        <v>43</v>
      </c>
      <c r="D43" s="55" t="s">
        <v>9</v>
      </c>
      <c r="E43" s="55" t="s">
        <v>9</v>
      </c>
      <c r="F43" s="55" t="s">
        <v>9</v>
      </c>
      <c r="G43" s="55" t="s">
        <v>9</v>
      </c>
      <c r="H43" s="19" t="s">
        <v>9</v>
      </c>
      <c r="I43" s="19" t="s">
        <v>9</v>
      </c>
      <c r="J43" s="19" t="s">
        <v>9</v>
      </c>
      <c r="K43" s="19" t="s">
        <v>9</v>
      </c>
      <c r="L43" s="19" t="s">
        <v>9</v>
      </c>
      <c r="M43" s="19">
        <v>1</v>
      </c>
      <c r="N43" s="19">
        <v>1</v>
      </c>
      <c r="O43" s="19">
        <v>2</v>
      </c>
      <c r="P43" s="19">
        <v>1</v>
      </c>
      <c r="Q43" s="19">
        <v>1</v>
      </c>
      <c r="R43" s="19">
        <v>2</v>
      </c>
      <c r="S43" s="19">
        <v>4</v>
      </c>
      <c r="T43" s="19">
        <v>5</v>
      </c>
      <c r="U43" s="19">
        <v>15</v>
      </c>
      <c r="V43" s="19">
        <v>10</v>
      </c>
      <c r="W43" s="19">
        <v>1</v>
      </c>
      <c r="X43" s="19" t="s">
        <v>9</v>
      </c>
      <c r="Y43" s="19" t="s">
        <v>9</v>
      </c>
      <c r="Z43" s="51"/>
      <c r="AA43" s="41"/>
      <c r="AB43" s="37"/>
      <c r="AC43" s="37"/>
    </row>
    <row r="44" spans="1:29" ht="13" x14ac:dyDescent="0.2">
      <c r="A44" s="496"/>
      <c r="B44" s="24" t="s">
        <v>46</v>
      </c>
      <c r="C44" s="20">
        <v>35</v>
      </c>
      <c r="D44" s="56" t="s">
        <v>9</v>
      </c>
      <c r="E44" s="56" t="s">
        <v>9</v>
      </c>
      <c r="F44" s="56" t="s">
        <v>9</v>
      </c>
      <c r="G44" s="56" t="s">
        <v>9</v>
      </c>
      <c r="H44" s="20" t="s">
        <v>9</v>
      </c>
      <c r="I44" s="20" t="s">
        <v>9</v>
      </c>
      <c r="J44" s="20" t="s">
        <v>9</v>
      </c>
      <c r="K44" s="20" t="s">
        <v>9</v>
      </c>
      <c r="L44" s="20" t="s">
        <v>9</v>
      </c>
      <c r="M44" s="20" t="s">
        <v>9</v>
      </c>
      <c r="N44" s="20" t="s">
        <v>9</v>
      </c>
      <c r="O44" s="20" t="s">
        <v>9</v>
      </c>
      <c r="P44" s="20" t="s">
        <v>9</v>
      </c>
      <c r="Q44" s="20">
        <v>2</v>
      </c>
      <c r="R44" s="20" t="s">
        <v>9</v>
      </c>
      <c r="S44" s="20">
        <v>4</v>
      </c>
      <c r="T44" s="20">
        <v>3</v>
      </c>
      <c r="U44" s="20">
        <v>12</v>
      </c>
      <c r="V44" s="20">
        <v>9</v>
      </c>
      <c r="W44" s="20">
        <v>5</v>
      </c>
      <c r="X44" s="20" t="s">
        <v>9</v>
      </c>
      <c r="Y44" s="20" t="s">
        <v>9</v>
      </c>
      <c r="Z44" s="51"/>
      <c r="AA44" s="41"/>
      <c r="AB44" s="37"/>
      <c r="AC44" s="37"/>
    </row>
    <row r="45" spans="1:29" ht="13" x14ac:dyDescent="0.2">
      <c r="A45" s="494" t="s">
        <v>87</v>
      </c>
      <c r="B45" s="21" t="s">
        <v>2</v>
      </c>
      <c r="C45" s="22">
        <v>118</v>
      </c>
      <c r="D45" s="54" t="s">
        <v>9</v>
      </c>
      <c r="E45" s="54" t="s">
        <v>9</v>
      </c>
      <c r="F45" s="54" t="s">
        <v>9</v>
      </c>
      <c r="G45" s="54" t="s">
        <v>9</v>
      </c>
      <c r="H45" s="22" t="s">
        <v>9</v>
      </c>
      <c r="I45" s="22" t="s">
        <v>9</v>
      </c>
      <c r="J45" s="22" t="s">
        <v>9</v>
      </c>
      <c r="K45" s="22" t="s">
        <v>9</v>
      </c>
      <c r="L45" s="22" t="s">
        <v>9</v>
      </c>
      <c r="M45" s="22" t="s">
        <v>9</v>
      </c>
      <c r="N45" s="22">
        <v>2</v>
      </c>
      <c r="O45" s="22">
        <v>2</v>
      </c>
      <c r="P45" s="22">
        <v>6</v>
      </c>
      <c r="Q45" s="22">
        <v>5</v>
      </c>
      <c r="R45" s="22">
        <v>9</v>
      </c>
      <c r="S45" s="22">
        <v>17</v>
      </c>
      <c r="T45" s="22">
        <v>9</v>
      </c>
      <c r="U45" s="22">
        <v>29</v>
      </c>
      <c r="V45" s="22">
        <v>26</v>
      </c>
      <c r="W45" s="22">
        <v>8</v>
      </c>
      <c r="X45" s="22">
        <v>5</v>
      </c>
      <c r="Y45" s="22" t="s">
        <v>9</v>
      </c>
      <c r="Z45" s="51"/>
      <c r="AA45" s="41"/>
      <c r="AB45" s="37"/>
      <c r="AC45" s="37"/>
    </row>
    <row r="46" spans="1:29" ht="13" x14ac:dyDescent="0.2">
      <c r="A46" s="495"/>
      <c r="B46" s="23" t="s">
        <v>45</v>
      </c>
      <c r="C46" s="19">
        <v>61</v>
      </c>
      <c r="D46" s="55" t="s">
        <v>9</v>
      </c>
      <c r="E46" s="55" t="s">
        <v>9</v>
      </c>
      <c r="F46" s="55" t="s">
        <v>9</v>
      </c>
      <c r="G46" s="55" t="s">
        <v>9</v>
      </c>
      <c r="H46" s="19" t="s">
        <v>9</v>
      </c>
      <c r="I46" s="19" t="s">
        <v>9</v>
      </c>
      <c r="J46" s="19" t="s">
        <v>9</v>
      </c>
      <c r="K46" s="19" t="s">
        <v>9</v>
      </c>
      <c r="L46" s="19" t="s">
        <v>9</v>
      </c>
      <c r="M46" s="19" t="s">
        <v>9</v>
      </c>
      <c r="N46" s="19">
        <v>2</v>
      </c>
      <c r="O46" s="19" t="s">
        <v>9</v>
      </c>
      <c r="P46" s="19">
        <v>6</v>
      </c>
      <c r="Q46" s="19">
        <v>3</v>
      </c>
      <c r="R46" s="19">
        <v>6</v>
      </c>
      <c r="S46" s="19">
        <v>9</v>
      </c>
      <c r="T46" s="19">
        <v>8</v>
      </c>
      <c r="U46" s="19">
        <v>16</v>
      </c>
      <c r="V46" s="19">
        <v>8</v>
      </c>
      <c r="W46" s="19">
        <v>3</v>
      </c>
      <c r="X46" s="19" t="s">
        <v>9</v>
      </c>
      <c r="Y46" s="19" t="s">
        <v>9</v>
      </c>
      <c r="Z46" s="51"/>
      <c r="AA46" s="41"/>
      <c r="AB46" s="37"/>
      <c r="AC46" s="37"/>
    </row>
    <row r="47" spans="1:29" ht="13" x14ac:dyDescent="0.2">
      <c r="A47" s="496"/>
      <c r="B47" s="24" t="s">
        <v>46</v>
      </c>
      <c r="C47" s="20">
        <v>57</v>
      </c>
      <c r="D47" s="56" t="s">
        <v>9</v>
      </c>
      <c r="E47" s="56" t="s">
        <v>9</v>
      </c>
      <c r="F47" s="56" t="s">
        <v>9</v>
      </c>
      <c r="G47" s="56" t="s">
        <v>9</v>
      </c>
      <c r="H47" s="20" t="s">
        <v>9</v>
      </c>
      <c r="I47" s="20" t="s">
        <v>9</v>
      </c>
      <c r="J47" s="20" t="s">
        <v>9</v>
      </c>
      <c r="K47" s="20" t="s">
        <v>9</v>
      </c>
      <c r="L47" s="20" t="s">
        <v>9</v>
      </c>
      <c r="M47" s="20" t="s">
        <v>9</v>
      </c>
      <c r="N47" s="20" t="s">
        <v>9</v>
      </c>
      <c r="O47" s="20">
        <v>2</v>
      </c>
      <c r="P47" s="20" t="s">
        <v>9</v>
      </c>
      <c r="Q47" s="20">
        <v>2</v>
      </c>
      <c r="R47" s="20">
        <v>3</v>
      </c>
      <c r="S47" s="20">
        <v>8</v>
      </c>
      <c r="T47" s="20">
        <v>1</v>
      </c>
      <c r="U47" s="20">
        <v>13</v>
      </c>
      <c r="V47" s="20">
        <v>18</v>
      </c>
      <c r="W47" s="20">
        <v>5</v>
      </c>
      <c r="X47" s="20">
        <v>5</v>
      </c>
      <c r="Y47" s="20" t="s">
        <v>9</v>
      </c>
      <c r="Z47" s="51"/>
      <c r="AA47" s="41"/>
      <c r="AB47" s="37"/>
      <c r="AC47" s="37"/>
    </row>
    <row r="48" spans="1:29" ht="13" x14ac:dyDescent="0.2">
      <c r="A48" s="494" t="s">
        <v>88</v>
      </c>
      <c r="B48" s="21" t="s">
        <v>2</v>
      </c>
      <c r="C48" s="22">
        <v>310</v>
      </c>
      <c r="D48" s="54" t="s">
        <v>9</v>
      </c>
      <c r="E48" s="54" t="s">
        <v>9</v>
      </c>
      <c r="F48" s="54" t="s">
        <v>9</v>
      </c>
      <c r="G48" s="54" t="s">
        <v>9</v>
      </c>
      <c r="H48" s="22">
        <v>1</v>
      </c>
      <c r="I48" s="22" t="s">
        <v>9</v>
      </c>
      <c r="J48" s="22">
        <v>1</v>
      </c>
      <c r="K48" s="22">
        <v>3</v>
      </c>
      <c r="L48" s="22">
        <v>3</v>
      </c>
      <c r="M48" s="22">
        <v>7</v>
      </c>
      <c r="N48" s="22">
        <v>4</v>
      </c>
      <c r="O48" s="22">
        <v>3</v>
      </c>
      <c r="P48" s="22">
        <v>5</v>
      </c>
      <c r="Q48" s="22">
        <v>20</v>
      </c>
      <c r="R48" s="22">
        <v>27</v>
      </c>
      <c r="S48" s="22">
        <v>35</v>
      </c>
      <c r="T48" s="22">
        <v>42</v>
      </c>
      <c r="U48" s="22">
        <v>71</v>
      </c>
      <c r="V48" s="22">
        <v>63</v>
      </c>
      <c r="W48" s="22">
        <v>19</v>
      </c>
      <c r="X48" s="22">
        <v>6</v>
      </c>
      <c r="Y48" s="22" t="s">
        <v>9</v>
      </c>
      <c r="Z48" s="51"/>
      <c r="AA48" s="41"/>
      <c r="AB48" s="37"/>
      <c r="AC48" s="37"/>
    </row>
    <row r="49" spans="1:29" ht="13" x14ac:dyDescent="0.2">
      <c r="A49" s="495"/>
      <c r="B49" s="23" t="s">
        <v>45</v>
      </c>
      <c r="C49" s="19">
        <v>151</v>
      </c>
      <c r="D49" s="55" t="s">
        <v>9</v>
      </c>
      <c r="E49" s="55" t="s">
        <v>9</v>
      </c>
      <c r="F49" s="55" t="s">
        <v>9</v>
      </c>
      <c r="G49" s="55" t="s">
        <v>9</v>
      </c>
      <c r="H49" s="19">
        <v>1</v>
      </c>
      <c r="I49" s="19" t="s">
        <v>9</v>
      </c>
      <c r="J49" s="19">
        <v>1</v>
      </c>
      <c r="K49" s="19">
        <v>2</v>
      </c>
      <c r="L49" s="19">
        <v>2</v>
      </c>
      <c r="M49" s="19">
        <v>4</v>
      </c>
      <c r="N49" s="19">
        <v>3</v>
      </c>
      <c r="O49" s="19">
        <v>3</v>
      </c>
      <c r="P49" s="19">
        <v>3</v>
      </c>
      <c r="Q49" s="19">
        <v>11</v>
      </c>
      <c r="R49" s="19">
        <v>16</v>
      </c>
      <c r="S49" s="19">
        <v>19</v>
      </c>
      <c r="T49" s="19">
        <v>24</v>
      </c>
      <c r="U49" s="19">
        <v>34</v>
      </c>
      <c r="V49" s="19">
        <v>23</v>
      </c>
      <c r="W49" s="19">
        <v>4</v>
      </c>
      <c r="X49" s="19">
        <v>1</v>
      </c>
      <c r="Y49" s="19" t="s">
        <v>9</v>
      </c>
      <c r="Z49" s="51"/>
      <c r="AA49" s="41"/>
      <c r="AB49" s="37"/>
      <c r="AC49" s="37"/>
    </row>
    <row r="50" spans="1:29" ht="13" x14ac:dyDescent="0.2">
      <c r="A50" s="496"/>
      <c r="B50" s="24" t="s">
        <v>46</v>
      </c>
      <c r="C50" s="20">
        <v>159</v>
      </c>
      <c r="D50" s="56" t="s">
        <v>9</v>
      </c>
      <c r="E50" s="56" t="s">
        <v>9</v>
      </c>
      <c r="F50" s="56" t="s">
        <v>9</v>
      </c>
      <c r="G50" s="56" t="s">
        <v>9</v>
      </c>
      <c r="H50" s="20" t="s">
        <v>9</v>
      </c>
      <c r="I50" s="20" t="s">
        <v>9</v>
      </c>
      <c r="J50" s="20" t="s">
        <v>9</v>
      </c>
      <c r="K50" s="20">
        <v>1</v>
      </c>
      <c r="L50" s="20">
        <v>1</v>
      </c>
      <c r="M50" s="20">
        <v>3</v>
      </c>
      <c r="N50" s="20">
        <v>1</v>
      </c>
      <c r="O50" s="20" t="s">
        <v>9</v>
      </c>
      <c r="P50" s="20">
        <v>2</v>
      </c>
      <c r="Q50" s="20">
        <v>9</v>
      </c>
      <c r="R50" s="20">
        <v>11</v>
      </c>
      <c r="S50" s="20">
        <v>16</v>
      </c>
      <c r="T50" s="20">
        <v>18</v>
      </c>
      <c r="U50" s="20">
        <v>37</v>
      </c>
      <c r="V50" s="20">
        <v>40</v>
      </c>
      <c r="W50" s="20">
        <v>15</v>
      </c>
      <c r="X50" s="20">
        <v>5</v>
      </c>
      <c r="Y50" s="20" t="s">
        <v>9</v>
      </c>
      <c r="Z50" s="51"/>
      <c r="AA50" s="41"/>
      <c r="AB50" s="37"/>
      <c r="AC50" s="37"/>
    </row>
    <row r="51" spans="1:29" ht="13" x14ac:dyDescent="0.2">
      <c r="A51" s="494" t="s">
        <v>89</v>
      </c>
      <c r="B51" s="21" t="s">
        <v>2</v>
      </c>
      <c r="C51" s="22">
        <v>107</v>
      </c>
      <c r="D51" s="54" t="s">
        <v>9</v>
      </c>
      <c r="E51" s="54" t="s">
        <v>9</v>
      </c>
      <c r="F51" s="54" t="s">
        <v>9</v>
      </c>
      <c r="G51" s="54" t="s">
        <v>9</v>
      </c>
      <c r="H51" s="22" t="s">
        <v>9</v>
      </c>
      <c r="I51" s="22" t="s">
        <v>9</v>
      </c>
      <c r="J51" s="22" t="s">
        <v>9</v>
      </c>
      <c r="K51" s="22" t="s">
        <v>9</v>
      </c>
      <c r="L51" s="22">
        <v>1</v>
      </c>
      <c r="M51" s="22">
        <v>1</v>
      </c>
      <c r="N51" s="22" t="s">
        <v>9</v>
      </c>
      <c r="O51" s="22">
        <v>1</v>
      </c>
      <c r="P51" s="22">
        <v>2</v>
      </c>
      <c r="Q51" s="22">
        <v>5</v>
      </c>
      <c r="R51" s="22">
        <v>9</v>
      </c>
      <c r="S51" s="22">
        <v>14</v>
      </c>
      <c r="T51" s="22">
        <v>16</v>
      </c>
      <c r="U51" s="22">
        <v>15</v>
      </c>
      <c r="V51" s="22">
        <v>28</v>
      </c>
      <c r="W51" s="22">
        <v>13</v>
      </c>
      <c r="X51" s="22">
        <v>2</v>
      </c>
      <c r="Y51" s="22" t="s">
        <v>9</v>
      </c>
      <c r="Z51" s="51"/>
      <c r="AA51" s="41"/>
      <c r="AB51" s="37"/>
      <c r="AC51" s="37"/>
    </row>
    <row r="52" spans="1:29" ht="13" x14ac:dyDescent="0.2">
      <c r="A52" s="495"/>
      <c r="B52" s="23" t="s">
        <v>45</v>
      </c>
      <c r="C52" s="19">
        <v>52</v>
      </c>
      <c r="D52" s="55" t="s">
        <v>9</v>
      </c>
      <c r="E52" s="55" t="s">
        <v>9</v>
      </c>
      <c r="F52" s="55" t="s">
        <v>9</v>
      </c>
      <c r="G52" s="55" t="s">
        <v>9</v>
      </c>
      <c r="H52" s="19" t="s">
        <v>9</v>
      </c>
      <c r="I52" s="19" t="s">
        <v>9</v>
      </c>
      <c r="J52" s="19" t="s">
        <v>9</v>
      </c>
      <c r="K52" s="19" t="s">
        <v>9</v>
      </c>
      <c r="L52" s="19" t="s">
        <v>9</v>
      </c>
      <c r="M52" s="19" t="s">
        <v>9</v>
      </c>
      <c r="N52" s="19" t="s">
        <v>9</v>
      </c>
      <c r="O52" s="19" t="s">
        <v>9</v>
      </c>
      <c r="P52" s="19">
        <v>1</v>
      </c>
      <c r="Q52" s="19">
        <v>2</v>
      </c>
      <c r="R52" s="19">
        <v>6</v>
      </c>
      <c r="S52" s="19">
        <v>11</v>
      </c>
      <c r="T52" s="19">
        <v>10</v>
      </c>
      <c r="U52" s="19">
        <v>11</v>
      </c>
      <c r="V52" s="19">
        <v>10</v>
      </c>
      <c r="W52" s="19">
        <v>1</v>
      </c>
      <c r="X52" s="19" t="s">
        <v>9</v>
      </c>
      <c r="Y52" s="19" t="s">
        <v>9</v>
      </c>
      <c r="Z52" s="51"/>
      <c r="AA52" s="41"/>
      <c r="AB52" s="37"/>
      <c r="AC52" s="37"/>
    </row>
    <row r="53" spans="1:29" ht="13" x14ac:dyDescent="0.2">
      <c r="A53" s="496"/>
      <c r="B53" s="24" t="s">
        <v>46</v>
      </c>
      <c r="C53" s="20">
        <v>55</v>
      </c>
      <c r="D53" s="56" t="s">
        <v>9</v>
      </c>
      <c r="E53" s="56" t="s">
        <v>9</v>
      </c>
      <c r="F53" s="56" t="s">
        <v>9</v>
      </c>
      <c r="G53" s="56" t="s">
        <v>9</v>
      </c>
      <c r="H53" s="20" t="s">
        <v>9</v>
      </c>
      <c r="I53" s="20" t="s">
        <v>9</v>
      </c>
      <c r="J53" s="20" t="s">
        <v>9</v>
      </c>
      <c r="K53" s="20" t="s">
        <v>9</v>
      </c>
      <c r="L53" s="20">
        <v>1</v>
      </c>
      <c r="M53" s="20">
        <v>1</v>
      </c>
      <c r="N53" s="20" t="s">
        <v>9</v>
      </c>
      <c r="O53" s="20">
        <v>1</v>
      </c>
      <c r="P53" s="20">
        <v>1</v>
      </c>
      <c r="Q53" s="20">
        <v>3</v>
      </c>
      <c r="R53" s="20">
        <v>3</v>
      </c>
      <c r="S53" s="20">
        <v>3</v>
      </c>
      <c r="T53" s="20">
        <v>6</v>
      </c>
      <c r="U53" s="20">
        <v>4</v>
      </c>
      <c r="V53" s="20">
        <v>18</v>
      </c>
      <c r="W53" s="20">
        <v>12</v>
      </c>
      <c r="X53" s="20">
        <v>2</v>
      </c>
      <c r="Y53" s="20" t="s">
        <v>9</v>
      </c>
      <c r="Z53" s="51"/>
      <c r="AA53" s="41"/>
      <c r="AB53" s="37"/>
      <c r="AC53" s="37"/>
    </row>
    <row r="54" spans="1:29" ht="13" x14ac:dyDescent="0.2">
      <c r="A54" s="494" t="s">
        <v>90</v>
      </c>
      <c r="B54" s="21" t="s">
        <v>2</v>
      </c>
      <c r="C54" s="22">
        <v>58</v>
      </c>
      <c r="D54" s="54" t="s">
        <v>9</v>
      </c>
      <c r="E54" s="54" t="s">
        <v>9</v>
      </c>
      <c r="F54" s="54" t="s">
        <v>9</v>
      </c>
      <c r="G54" s="54" t="s">
        <v>9</v>
      </c>
      <c r="H54" s="22" t="s">
        <v>9</v>
      </c>
      <c r="I54" s="22" t="s">
        <v>9</v>
      </c>
      <c r="J54" s="22" t="s">
        <v>9</v>
      </c>
      <c r="K54" s="22">
        <v>1</v>
      </c>
      <c r="L54" s="22" t="s">
        <v>9</v>
      </c>
      <c r="M54" s="22" t="s">
        <v>9</v>
      </c>
      <c r="N54" s="22" t="s">
        <v>9</v>
      </c>
      <c r="O54" s="22" t="s">
        <v>9</v>
      </c>
      <c r="P54" s="22" t="s">
        <v>9</v>
      </c>
      <c r="Q54" s="22">
        <v>1</v>
      </c>
      <c r="R54" s="22">
        <v>1</v>
      </c>
      <c r="S54" s="22">
        <v>6</v>
      </c>
      <c r="T54" s="22">
        <v>6</v>
      </c>
      <c r="U54" s="22">
        <v>15</v>
      </c>
      <c r="V54" s="22">
        <v>20</v>
      </c>
      <c r="W54" s="22">
        <v>5</v>
      </c>
      <c r="X54" s="22">
        <v>3</v>
      </c>
      <c r="Y54" s="22" t="s">
        <v>9</v>
      </c>
      <c r="Z54" s="51"/>
      <c r="AA54" s="41"/>
      <c r="AB54" s="37"/>
      <c r="AC54" s="37"/>
    </row>
    <row r="55" spans="1:29" ht="13" x14ac:dyDescent="0.2">
      <c r="A55" s="495"/>
      <c r="B55" s="23" t="s">
        <v>45</v>
      </c>
      <c r="C55" s="19">
        <v>23</v>
      </c>
      <c r="D55" s="55" t="s">
        <v>9</v>
      </c>
      <c r="E55" s="55" t="s">
        <v>9</v>
      </c>
      <c r="F55" s="55" t="s">
        <v>9</v>
      </c>
      <c r="G55" s="55" t="s">
        <v>9</v>
      </c>
      <c r="H55" s="19" t="s">
        <v>9</v>
      </c>
      <c r="I55" s="19" t="s">
        <v>9</v>
      </c>
      <c r="J55" s="19" t="s">
        <v>9</v>
      </c>
      <c r="K55" s="19">
        <v>1</v>
      </c>
      <c r="L55" s="19" t="s">
        <v>9</v>
      </c>
      <c r="M55" s="19" t="s">
        <v>9</v>
      </c>
      <c r="N55" s="19" t="s">
        <v>9</v>
      </c>
      <c r="O55" s="19" t="s">
        <v>9</v>
      </c>
      <c r="P55" s="19" t="s">
        <v>9</v>
      </c>
      <c r="Q55" s="19" t="s">
        <v>9</v>
      </c>
      <c r="R55" s="19" t="s">
        <v>9</v>
      </c>
      <c r="S55" s="19">
        <v>2</v>
      </c>
      <c r="T55" s="19">
        <v>2</v>
      </c>
      <c r="U55" s="19">
        <v>9</v>
      </c>
      <c r="V55" s="19">
        <v>7</v>
      </c>
      <c r="W55" s="19">
        <v>1</v>
      </c>
      <c r="X55" s="19">
        <v>1</v>
      </c>
      <c r="Y55" s="19" t="s">
        <v>9</v>
      </c>
      <c r="Z55" s="51"/>
      <c r="AA55" s="41"/>
      <c r="AB55" s="37"/>
      <c r="AC55" s="37"/>
    </row>
    <row r="56" spans="1:29" ht="13" x14ac:dyDescent="0.2">
      <c r="A56" s="496"/>
      <c r="B56" s="24" t="s">
        <v>46</v>
      </c>
      <c r="C56" s="20">
        <v>35</v>
      </c>
      <c r="D56" s="56" t="s">
        <v>9</v>
      </c>
      <c r="E56" s="56" t="s">
        <v>9</v>
      </c>
      <c r="F56" s="56" t="s">
        <v>9</v>
      </c>
      <c r="G56" s="56" t="s">
        <v>9</v>
      </c>
      <c r="H56" s="20" t="s">
        <v>9</v>
      </c>
      <c r="I56" s="20" t="s">
        <v>9</v>
      </c>
      <c r="J56" s="20" t="s">
        <v>9</v>
      </c>
      <c r="K56" s="20" t="s">
        <v>9</v>
      </c>
      <c r="L56" s="20" t="s">
        <v>9</v>
      </c>
      <c r="M56" s="20" t="s">
        <v>9</v>
      </c>
      <c r="N56" s="20" t="s">
        <v>9</v>
      </c>
      <c r="O56" s="20" t="s">
        <v>9</v>
      </c>
      <c r="P56" s="20" t="s">
        <v>9</v>
      </c>
      <c r="Q56" s="20">
        <v>1</v>
      </c>
      <c r="R56" s="20">
        <v>1</v>
      </c>
      <c r="S56" s="20">
        <v>4</v>
      </c>
      <c r="T56" s="20">
        <v>4</v>
      </c>
      <c r="U56" s="20">
        <v>6</v>
      </c>
      <c r="V56" s="20">
        <v>13</v>
      </c>
      <c r="W56" s="20">
        <v>4</v>
      </c>
      <c r="X56" s="20">
        <v>2</v>
      </c>
      <c r="Y56" s="20" t="s">
        <v>9</v>
      </c>
      <c r="Z56" s="51"/>
      <c r="AA56" s="41"/>
      <c r="AB56" s="37"/>
      <c r="AC56" s="37"/>
    </row>
    <row r="57" spans="1:29" ht="13" x14ac:dyDescent="0.2">
      <c r="A57" s="494" t="s">
        <v>91</v>
      </c>
      <c r="B57" s="21" t="s">
        <v>2</v>
      </c>
      <c r="C57" s="22">
        <v>132</v>
      </c>
      <c r="D57" s="54" t="s">
        <v>9</v>
      </c>
      <c r="E57" s="54" t="s">
        <v>9</v>
      </c>
      <c r="F57" s="54">
        <v>1</v>
      </c>
      <c r="G57" s="54" t="s">
        <v>9</v>
      </c>
      <c r="H57" s="22" t="s">
        <v>9</v>
      </c>
      <c r="I57" s="22" t="s">
        <v>9</v>
      </c>
      <c r="J57" s="22" t="s">
        <v>9</v>
      </c>
      <c r="K57" s="22">
        <v>1</v>
      </c>
      <c r="L57" s="22" t="s">
        <v>9</v>
      </c>
      <c r="M57" s="22">
        <v>1</v>
      </c>
      <c r="N57" s="22" t="s">
        <v>9</v>
      </c>
      <c r="O57" s="22" t="s">
        <v>9</v>
      </c>
      <c r="P57" s="22">
        <v>2</v>
      </c>
      <c r="Q57" s="22">
        <v>8</v>
      </c>
      <c r="R57" s="22">
        <v>12</v>
      </c>
      <c r="S57" s="22">
        <v>15</v>
      </c>
      <c r="T57" s="22">
        <v>17</v>
      </c>
      <c r="U57" s="22">
        <v>23</v>
      </c>
      <c r="V57" s="22">
        <v>30</v>
      </c>
      <c r="W57" s="22">
        <v>19</v>
      </c>
      <c r="X57" s="22">
        <v>3</v>
      </c>
      <c r="Y57" s="22" t="s">
        <v>9</v>
      </c>
      <c r="Z57" s="51"/>
      <c r="AA57" s="41"/>
      <c r="AB57" s="37"/>
      <c r="AC57" s="37"/>
    </row>
    <row r="58" spans="1:29" ht="13" x14ac:dyDescent="0.2">
      <c r="A58" s="495"/>
      <c r="B58" s="23" t="s">
        <v>45</v>
      </c>
      <c r="C58" s="19">
        <v>70</v>
      </c>
      <c r="D58" s="55" t="s">
        <v>9</v>
      </c>
      <c r="E58" s="55" t="s">
        <v>9</v>
      </c>
      <c r="F58" s="55">
        <v>1</v>
      </c>
      <c r="G58" s="55" t="s">
        <v>9</v>
      </c>
      <c r="H58" s="19" t="s">
        <v>9</v>
      </c>
      <c r="I58" s="19" t="s">
        <v>9</v>
      </c>
      <c r="J58" s="19" t="s">
        <v>9</v>
      </c>
      <c r="K58" s="19">
        <v>1</v>
      </c>
      <c r="L58" s="19" t="s">
        <v>9</v>
      </c>
      <c r="M58" s="19">
        <v>1</v>
      </c>
      <c r="N58" s="19" t="s">
        <v>9</v>
      </c>
      <c r="O58" s="19" t="s">
        <v>9</v>
      </c>
      <c r="P58" s="19">
        <v>1</v>
      </c>
      <c r="Q58" s="19">
        <v>5</v>
      </c>
      <c r="R58" s="19">
        <v>8</v>
      </c>
      <c r="S58" s="19">
        <v>12</v>
      </c>
      <c r="T58" s="19">
        <v>12</v>
      </c>
      <c r="U58" s="19">
        <v>12</v>
      </c>
      <c r="V58" s="19">
        <v>14</v>
      </c>
      <c r="W58" s="19">
        <v>3</v>
      </c>
      <c r="X58" s="19" t="s">
        <v>9</v>
      </c>
      <c r="Y58" s="19" t="s">
        <v>9</v>
      </c>
      <c r="Z58" s="51"/>
      <c r="AA58" s="41"/>
      <c r="AB58" s="37"/>
      <c r="AC58" s="37"/>
    </row>
    <row r="59" spans="1:29" ht="13" x14ac:dyDescent="0.2">
      <c r="A59" s="496"/>
      <c r="B59" s="24" t="s">
        <v>46</v>
      </c>
      <c r="C59" s="20">
        <v>62</v>
      </c>
      <c r="D59" s="56" t="s">
        <v>9</v>
      </c>
      <c r="E59" s="56" t="s">
        <v>9</v>
      </c>
      <c r="F59" s="56" t="s">
        <v>9</v>
      </c>
      <c r="G59" s="56" t="s">
        <v>9</v>
      </c>
      <c r="H59" s="20" t="s">
        <v>9</v>
      </c>
      <c r="I59" s="20" t="s">
        <v>9</v>
      </c>
      <c r="J59" s="20" t="s">
        <v>9</v>
      </c>
      <c r="K59" s="20" t="s">
        <v>9</v>
      </c>
      <c r="L59" s="20" t="s">
        <v>9</v>
      </c>
      <c r="M59" s="20" t="s">
        <v>9</v>
      </c>
      <c r="N59" s="20" t="s">
        <v>9</v>
      </c>
      <c r="O59" s="20" t="s">
        <v>9</v>
      </c>
      <c r="P59" s="20">
        <v>1</v>
      </c>
      <c r="Q59" s="20">
        <v>3</v>
      </c>
      <c r="R59" s="20">
        <v>4</v>
      </c>
      <c r="S59" s="20">
        <v>3</v>
      </c>
      <c r="T59" s="20">
        <v>5</v>
      </c>
      <c r="U59" s="20">
        <v>11</v>
      </c>
      <c r="V59" s="20">
        <v>16</v>
      </c>
      <c r="W59" s="20">
        <v>16</v>
      </c>
      <c r="X59" s="20">
        <v>3</v>
      </c>
      <c r="Y59" s="20" t="s">
        <v>9</v>
      </c>
      <c r="Z59" s="51"/>
      <c r="AA59" s="41"/>
      <c r="AB59" s="37"/>
      <c r="AC59" s="37"/>
    </row>
    <row r="60" spans="1:29" ht="13" x14ac:dyDescent="0.2">
      <c r="A60" s="494" t="s">
        <v>92</v>
      </c>
      <c r="B60" s="21" t="s">
        <v>2</v>
      </c>
      <c r="C60" s="22">
        <v>91</v>
      </c>
      <c r="D60" s="54" t="s">
        <v>9</v>
      </c>
      <c r="E60" s="54" t="s">
        <v>9</v>
      </c>
      <c r="F60" s="54" t="s">
        <v>9</v>
      </c>
      <c r="G60" s="54" t="s">
        <v>9</v>
      </c>
      <c r="H60" s="22" t="s">
        <v>9</v>
      </c>
      <c r="I60" s="22" t="s">
        <v>9</v>
      </c>
      <c r="J60" s="22" t="s">
        <v>9</v>
      </c>
      <c r="K60" s="22" t="s">
        <v>9</v>
      </c>
      <c r="L60" s="22" t="s">
        <v>9</v>
      </c>
      <c r="M60" s="22" t="s">
        <v>9</v>
      </c>
      <c r="N60" s="22">
        <v>1</v>
      </c>
      <c r="O60" s="22" t="s">
        <v>9</v>
      </c>
      <c r="P60" s="22">
        <v>2</v>
      </c>
      <c r="Q60" s="22">
        <v>3</v>
      </c>
      <c r="R60" s="22">
        <v>1</v>
      </c>
      <c r="S60" s="22">
        <v>9</v>
      </c>
      <c r="T60" s="22">
        <v>14</v>
      </c>
      <c r="U60" s="22">
        <v>21</v>
      </c>
      <c r="V60" s="22">
        <v>27</v>
      </c>
      <c r="W60" s="22">
        <v>9</v>
      </c>
      <c r="X60" s="22">
        <v>4</v>
      </c>
      <c r="Y60" s="22" t="s">
        <v>9</v>
      </c>
      <c r="Z60" s="51"/>
      <c r="AA60" s="41"/>
      <c r="AB60" s="37"/>
      <c r="AC60" s="37"/>
    </row>
    <row r="61" spans="1:29" ht="13" x14ac:dyDescent="0.2">
      <c r="A61" s="495"/>
      <c r="B61" s="23" t="s">
        <v>45</v>
      </c>
      <c r="C61" s="19">
        <v>43</v>
      </c>
      <c r="D61" s="55" t="s">
        <v>9</v>
      </c>
      <c r="E61" s="55" t="s">
        <v>9</v>
      </c>
      <c r="F61" s="55" t="s">
        <v>9</v>
      </c>
      <c r="G61" s="55" t="s">
        <v>9</v>
      </c>
      <c r="H61" s="19" t="s">
        <v>9</v>
      </c>
      <c r="I61" s="19" t="s">
        <v>9</v>
      </c>
      <c r="J61" s="19" t="s">
        <v>9</v>
      </c>
      <c r="K61" s="19" t="s">
        <v>9</v>
      </c>
      <c r="L61" s="19" t="s">
        <v>9</v>
      </c>
      <c r="M61" s="19" t="s">
        <v>9</v>
      </c>
      <c r="N61" s="19">
        <v>1</v>
      </c>
      <c r="O61" s="19" t="s">
        <v>9</v>
      </c>
      <c r="P61" s="19">
        <v>1</v>
      </c>
      <c r="Q61" s="19">
        <v>1</v>
      </c>
      <c r="R61" s="19">
        <v>1</v>
      </c>
      <c r="S61" s="19">
        <v>5</v>
      </c>
      <c r="T61" s="19">
        <v>9</v>
      </c>
      <c r="U61" s="19">
        <v>8</v>
      </c>
      <c r="V61" s="19">
        <v>12</v>
      </c>
      <c r="W61" s="19">
        <v>4</v>
      </c>
      <c r="X61" s="19">
        <v>1</v>
      </c>
      <c r="Y61" s="19" t="s">
        <v>9</v>
      </c>
      <c r="Z61" s="51"/>
      <c r="AA61" s="41"/>
      <c r="AB61" s="37"/>
      <c r="AC61" s="37"/>
    </row>
    <row r="62" spans="1:29" ht="13" x14ac:dyDescent="0.2">
      <c r="A62" s="496"/>
      <c r="B62" s="24" t="s">
        <v>46</v>
      </c>
      <c r="C62" s="20">
        <v>48</v>
      </c>
      <c r="D62" s="56" t="s">
        <v>9</v>
      </c>
      <c r="E62" s="56" t="s">
        <v>9</v>
      </c>
      <c r="F62" s="56" t="s">
        <v>9</v>
      </c>
      <c r="G62" s="56" t="s">
        <v>9</v>
      </c>
      <c r="H62" s="20" t="s">
        <v>9</v>
      </c>
      <c r="I62" s="20" t="s">
        <v>9</v>
      </c>
      <c r="J62" s="20" t="s">
        <v>9</v>
      </c>
      <c r="K62" s="20" t="s">
        <v>9</v>
      </c>
      <c r="L62" s="20" t="s">
        <v>9</v>
      </c>
      <c r="M62" s="20" t="s">
        <v>9</v>
      </c>
      <c r="N62" s="20" t="s">
        <v>9</v>
      </c>
      <c r="O62" s="20" t="s">
        <v>9</v>
      </c>
      <c r="P62" s="20">
        <v>1</v>
      </c>
      <c r="Q62" s="20">
        <v>2</v>
      </c>
      <c r="R62" s="20" t="s">
        <v>9</v>
      </c>
      <c r="S62" s="20">
        <v>4</v>
      </c>
      <c r="T62" s="20">
        <v>5</v>
      </c>
      <c r="U62" s="20">
        <v>13</v>
      </c>
      <c r="V62" s="20">
        <v>15</v>
      </c>
      <c r="W62" s="20">
        <v>5</v>
      </c>
      <c r="X62" s="20">
        <v>3</v>
      </c>
      <c r="Y62" s="20" t="s">
        <v>9</v>
      </c>
      <c r="Z62" s="51"/>
      <c r="AA62" s="41"/>
      <c r="AB62" s="37"/>
      <c r="AC62" s="37"/>
    </row>
    <row r="63" spans="1:29" ht="13" x14ac:dyDescent="0.2">
      <c r="A63" s="494" t="s">
        <v>93</v>
      </c>
      <c r="B63" s="21" t="s">
        <v>2</v>
      </c>
      <c r="C63" s="22">
        <v>49</v>
      </c>
      <c r="D63" s="54" t="s">
        <v>9</v>
      </c>
      <c r="E63" s="54" t="s">
        <v>9</v>
      </c>
      <c r="F63" s="54" t="s">
        <v>9</v>
      </c>
      <c r="G63" s="54" t="s">
        <v>9</v>
      </c>
      <c r="H63" s="22" t="s">
        <v>9</v>
      </c>
      <c r="I63" s="22" t="s">
        <v>9</v>
      </c>
      <c r="J63" s="22" t="s">
        <v>9</v>
      </c>
      <c r="K63" s="22" t="s">
        <v>9</v>
      </c>
      <c r="L63" s="22" t="s">
        <v>9</v>
      </c>
      <c r="M63" s="22">
        <v>1</v>
      </c>
      <c r="N63" s="22" t="s">
        <v>9</v>
      </c>
      <c r="O63" s="22">
        <v>1</v>
      </c>
      <c r="P63" s="22" t="s">
        <v>9</v>
      </c>
      <c r="Q63" s="22">
        <v>3</v>
      </c>
      <c r="R63" s="22">
        <v>1</v>
      </c>
      <c r="S63" s="22">
        <v>8</v>
      </c>
      <c r="T63" s="22">
        <v>9</v>
      </c>
      <c r="U63" s="22">
        <v>8</v>
      </c>
      <c r="V63" s="22">
        <v>7</v>
      </c>
      <c r="W63" s="22">
        <v>5</v>
      </c>
      <c r="X63" s="22">
        <v>6</v>
      </c>
      <c r="Y63" s="22" t="s">
        <v>9</v>
      </c>
      <c r="Z63" s="51"/>
      <c r="AA63" s="41"/>
      <c r="AB63" s="37"/>
      <c r="AC63" s="37"/>
    </row>
    <row r="64" spans="1:29" ht="13" x14ac:dyDescent="0.2">
      <c r="A64" s="495"/>
      <c r="B64" s="23" t="s">
        <v>45</v>
      </c>
      <c r="C64" s="19">
        <v>20</v>
      </c>
      <c r="D64" s="55" t="s">
        <v>9</v>
      </c>
      <c r="E64" s="55" t="s">
        <v>9</v>
      </c>
      <c r="F64" s="55" t="s">
        <v>9</v>
      </c>
      <c r="G64" s="55" t="s">
        <v>9</v>
      </c>
      <c r="H64" s="19" t="s">
        <v>9</v>
      </c>
      <c r="I64" s="19" t="s">
        <v>9</v>
      </c>
      <c r="J64" s="19" t="s">
        <v>9</v>
      </c>
      <c r="K64" s="19" t="s">
        <v>9</v>
      </c>
      <c r="L64" s="19" t="s">
        <v>9</v>
      </c>
      <c r="M64" s="19" t="s">
        <v>9</v>
      </c>
      <c r="N64" s="19" t="s">
        <v>9</v>
      </c>
      <c r="O64" s="19">
        <v>1</v>
      </c>
      <c r="P64" s="19" t="s">
        <v>9</v>
      </c>
      <c r="Q64" s="19">
        <v>1</v>
      </c>
      <c r="R64" s="19" t="s">
        <v>9</v>
      </c>
      <c r="S64" s="19">
        <v>6</v>
      </c>
      <c r="T64" s="19">
        <v>5</v>
      </c>
      <c r="U64" s="19">
        <v>2</v>
      </c>
      <c r="V64" s="19">
        <v>3</v>
      </c>
      <c r="W64" s="19">
        <v>2</v>
      </c>
      <c r="X64" s="19" t="s">
        <v>9</v>
      </c>
      <c r="Y64" s="19" t="s">
        <v>9</v>
      </c>
      <c r="Z64" s="51"/>
      <c r="AA64" s="41"/>
      <c r="AB64" s="37"/>
      <c r="AC64" s="37"/>
    </row>
    <row r="65" spans="1:29" ht="13" x14ac:dyDescent="0.2">
      <c r="A65" s="496"/>
      <c r="B65" s="24" t="s">
        <v>46</v>
      </c>
      <c r="C65" s="20">
        <v>29</v>
      </c>
      <c r="D65" s="56" t="s">
        <v>9</v>
      </c>
      <c r="E65" s="56" t="s">
        <v>9</v>
      </c>
      <c r="F65" s="56" t="s">
        <v>9</v>
      </c>
      <c r="G65" s="56" t="s">
        <v>9</v>
      </c>
      <c r="H65" s="20" t="s">
        <v>9</v>
      </c>
      <c r="I65" s="20" t="s">
        <v>9</v>
      </c>
      <c r="J65" s="20" t="s">
        <v>9</v>
      </c>
      <c r="K65" s="20" t="s">
        <v>9</v>
      </c>
      <c r="L65" s="20" t="s">
        <v>9</v>
      </c>
      <c r="M65" s="20">
        <v>1</v>
      </c>
      <c r="N65" s="20" t="s">
        <v>9</v>
      </c>
      <c r="O65" s="20" t="s">
        <v>9</v>
      </c>
      <c r="P65" s="20" t="s">
        <v>9</v>
      </c>
      <c r="Q65" s="20">
        <v>2</v>
      </c>
      <c r="R65" s="20">
        <v>1</v>
      </c>
      <c r="S65" s="20">
        <v>2</v>
      </c>
      <c r="T65" s="20">
        <v>4</v>
      </c>
      <c r="U65" s="20">
        <v>6</v>
      </c>
      <c r="V65" s="20">
        <v>4</v>
      </c>
      <c r="W65" s="20">
        <v>3</v>
      </c>
      <c r="X65" s="20">
        <v>6</v>
      </c>
      <c r="Y65" s="20" t="s">
        <v>9</v>
      </c>
      <c r="Z65" s="51"/>
      <c r="AA65" s="41"/>
      <c r="AB65" s="37"/>
      <c r="AC65" s="37"/>
    </row>
    <row r="66" spans="1:29" ht="13" x14ac:dyDescent="0.2">
      <c r="A66" s="494" t="s">
        <v>94</v>
      </c>
      <c r="B66" s="21" t="s">
        <v>2</v>
      </c>
      <c r="C66" s="22">
        <v>79</v>
      </c>
      <c r="D66" s="54" t="s">
        <v>9</v>
      </c>
      <c r="E66" s="54" t="s">
        <v>9</v>
      </c>
      <c r="F66" s="54" t="s">
        <v>9</v>
      </c>
      <c r="G66" s="54" t="s">
        <v>9</v>
      </c>
      <c r="H66" s="22" t="s">
        <v>9</v>
      </c>
      <c r="I66" s="22" t="s">
        <v>9</v>
      </c>
      <c r="J66" s="22" t="s">
        <v>9</v>
      </c>
      <c r="K66" s="22" t="s">
        <v>9</v>
      </c>
      <c r="L66" s="22" t="s">
        <v>9</v>
      </c>
      <c r="M66" s="22" t="s">
        <v>9</v>
      </c>
      <c r="N66" s="22">
        <v>1</v>
      </c>
      <c r="O66" s="22" t="s">
        <v>9</v>
      </c>
      <c r="P66" s="22">
        <v>1</v>
      </c>
      <c r="Q66" s="22">
        <v>3</v>
      </c>
      <c r="R66" s="22">
        <v>9</v>
      </c>
      <c r="S66" s="22">
        <v>6</v>
      </c>
      <c r="T66" s="22">
        <v>12</v>
      </c>
      <c r="U66" s="22">
        <v>27</v>
      </c>
      <c r="V66" s="22">
        <v>12</v>
      </c>
      <c r="W66" s="22">
        <v>7</v>
      </c>
      <c r="X66" s="22">
        <v>1</v>
      </c>
      <c r="Y66" s="22" t="s">
        <v>9</v>
      </c>
      <c r="Z66" s="51"/>
      <c r="AA66" s="41"/>
      <c r="AB66" s="37"/>
      <c r="AC66" s="37"/>
    </row>
    <row r="67" spans="1:29" ht="13" x14ac:dyDescent="0.2">
      <c r="A67" s="495"/>
      <c r="B67" s="23" t="s">
        <v>45</v>
      </c>
      <c r="C67" s="19">
        <v>38</v>
      </c>
      <c r="D67" s="55" t="s">
        <v>9</v>
      </c>
      <c r="E67" s="55" t="s">
        <v>9</v>
      </c>
      <c r="F67" s="55" t="s">
        <v>9</v>
      </c>
      <c r="G67" s="55" t="s">
        <v>9</v>
      </c>
      <c r="H67" s="19" t="s">
        <v>9</v>
      </c>
      <c r="I67" s="19" t="s">
        <v>9</v>
      </c>
      <c r="J67" s="19" t="s">
        <v>9</v>
      </c>
      <c r="K67" s="19" t="s">
        <v>9</v>
      </c>
      <c r="L67" s="19" t="s">
        <v>9</v>
      </c>
      <c r="M67" s="19" t="s">
        <v>9</v>
      </c>
      <c r="N67" s="19" t="s">
        <v>9</v>
      </c>
      <c r="O67" s="19" t="s">
        <v>9</v>
      </c>
      <c r="P67" s="19" t="s">
        <v>9</v>
      </c>
      <c r="Q67" s="19">
        <v>3</v>
      </c>
      <c r="R67" s="19">
        <v>5</v>
      </c>
      <c r="S67" s="19">
        <v>1</v>
      </c>
      <c r="T67" s="19">
        <v>10</v>
      </c>
      <c r="U67" s="19">
        <v>13</v>
      </c>
      <c r="V67" s="19">
        <v>5</v>
      </c>
      <c r="W67" s="19" t="s">
        <v>9</v>
      </c>
      <c r="X67" s="19">
        <v>1</v>
      </c>
      <c r="Y67" s="19" t="s">
        <v>9</v>
      </c>
      <c r="Z67" s="51"/>
      <c r="AA67" s="41"/>
      <c r="AB67" s="37"/>
      <c r="AC67" s="37"/>
    </row>
    <row r="68" spans="1:29" ht="13" x14ac:dyDescent="0.2">
      <c r="A68" s="496"/>
      <c r="B68" s="24" t="s">
        <v>46</v>
      </c>
      <c r="C68" s="20">
        <v>41</v>
      </c>
      <c r="D68" s="56" t="s">
        <v>9</v>
      </c>
      <c r="E68" s="56" t="s">
        <v>9</v>
      </c>
      <c r="F68" s="56" t="s">
        <v>9</v>
      </c>
      <c r="G68" s="56" t="s">
        <v>9</v>
      </c>
      <c r="H68" s="20" t="s">
        <v>9</v>
      </c>
      <c r="I68" s="20" t="s">
        <v>9</v>
      </c>
      <c r="J68" s="20" t="s">
        <v>9</v>
      </c>
      <c r="K68" s="20" t="s">
        <v>9</v>
      </c>
      <c r="L68" s="20" t="s">
        <v>9</v>
      </c>
      <c r="M68" s="20" t="s">
        <v>9</v>
      </c>
      <c r="N68" s="20">
        <v>1</v>
      </c>
      <c r="O68" s="20" t="s">
        <v>9</v>
      </c>
      <c r="P68" s="20">
        <v>1</v>
      </c>
      <c r="Q68" s="20" t="s">
        <v>9</v>
      </c>
      <c r="R68" s="20">
        <v>4</v>
      </c>
      <c r="S68" s="20">
        <v>5</v>
      </c>
      <c r="T68" s="20">
        <v>2</v>
      </c>
      <c r="U68" s="20">
        <v>14</v>
      </c>
      <c r="V68" s="20">
        <v>7</v>
      </c>
      <c r="W68" s="20">
        <v>7</v>
      </c>
      <c r="X68" s="20" t="s">
        <v>9</v>
      </c>
      <c r="Y68" s="20" t="s">
        <v>9</v>
      </c>
      <c r="Z68" s="51"/>
      <c r="AA68" s="41"/>
      <c r="AB68" s="37"/>
      <c r="AC68" s="37"/>
    </row>
    <row r="69" spans="1:29" ht="13" x14ac:dyDescent="0.2">
      <c r="A69" s="25" t="s">
        <v>151</v>
      </c>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7"/>
  <pageMargins left="0.39370078740157483" right="0.39370078740157483" top="0.59055118110236227" bottom="0.39370078740157483" header="0.31496062992125984" footer="0.31496062992125984"/>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39"/>
  <sheetViews>
    <sheetView showGridLines="0" zoomScale="90" zoomScaleNormal="90" zoomScaleSheetLayoutView="100" workbookViewId="0">
      <pane xSplit="4" ySplit="2" topLeftCell="E14" activePane="bottomRight" state="frozen"/>
      <selection pane="topRight" activeCell="E1" sqref="E1"/>
      <selection pane="bottomLeft" activeCell="A3" sqref="A3"/>
      <selection pane="bottomRight" activeCell="I36" sqref="I36"/>
    </sheetView>
  </sheetViews>
  <sheetFormatPr defaultColWidth="9" defaultRowHeight="12" customHeight="1" x14ac:dyDescent="0.2"/>
  <cols>
    <col min="1" max="1" width="9" style="66"/>
    <col min="2" max="2" width="5" style="59" bestFit="1" customWidth="1"/>
    <col min="3" max="3" width="11" style="59" customWidth="1"/>
    <col min="4" max="4" width="13.08984375" style="59" customWidth="1"/>
    <col min="5" max="5" width="11.36328125" style="59" customWidth="1"/>
    <col min="6" max="12" width="10" style="59" customWidth="1"/>
    <col min="13" max="16384" width="9" style="59"/>
  </cols>
  <sheetData>
    <row r="1" spans="1:12" ht="13" x14ac:dyDescent="0.2">
      <c r="A1" s="151" t="s">
        <v>152</v>
      </c>
      <c r="B1" s="152"/>
      <c r="E1" s="153"/>
      <c r="F1" s="154"/>
      <c r="G1" s="154"/>
      <c r="H1" s="154"/>
      <c r="I1" s="154"/>
      <c r="J1" s="154"/>
      <c r="K1" s="154"/>
      <c r="L1" s="30" t="s">
        <v>330</v>
      </c>
    </row>
    <row r="2" spans="1:12" ht="29.25" customHeight="1" x14ac:dyDescent="0.2">
      <c r="A2" s="155"/>
      <c r="B2" s="156"/>
      <c r="C2" s="157"/>
      <c r="D2" s="157"/>
      <c r="E2" s="158" t="s">
        <v>153</v>
      </c>
      <c r="F2" s="159" t="s">
        <v>154</v>
      </c>
      <c r="G2" s="158" t="s">
        <v>155</v>
      </c>
      <c r="H2" s="160" t="s">
        <v>156</v>
      </c>
      <c r="I2" s="158" t="s">
        <v>157</v>
      </c>
      <c r="J2" s="160" t="s">
        <v>158</v>
      </c>
      <c r="K2" s="161" t="s">
        <v>159</v>
      </c>
      <c r="L2" s="158" t="s">
        <v>160</v>
      </c>
    </row>
    <row r="3" spans="1:12" ht="16.5" customHeight="1" x14ac:dyDescent="0.2">
      <c r="A3" s="551" t="s">
        <v>161</v>
      </c>
      <c r="B3" s="349" t="s">
        <v>2</v>
      </c>
      <c r="C3" s="356" t="s">
        <v>162</v>
      </c>
      <c r="D3" s="357"/>
      <c r="E3" s="358">
        <v>1381093</v>
      </c>
      <c r="F3" s="358">
        <v>985002</v>
      </c>
      <c r="G3" s="358">
        <v>22301</v>
      </c>
      <c r="H3" s="358">
        <v>41248</v>
      </c>
      <c r="I3" s="358" t="s">
        <v>9</v>
      </c>
      <c r="J3" s="358">
        <v>118255</v>
      </c>
      <c r="K3" s="358">
        <v>188191</v>
      </c>
      <c r="L3" s="358">
        <v>26096</v>
      </c>
    </row>
    <row r="4" spans="1:12" ht="16.5" customHeight="1" x14ac:dyDescent="0.2">
      <c r="A4" s="552"/>
      <c r="B4" s="350"/>
      <c r="C4" s="541" t="s">
        <v>163</v>
      </c>
      <c r="D4" s="60" t="s">
        <v>164</v>
      </c>
      <c r="E4" s="61">
        <v>376425</v>
      </c>
      <c r="F4" s="61">
        <v>305982</v>
      </c>
      <c r="G4" s="61">
        <v>5305</v>
      </c>
      <c r="H4" s="61">
        <v>3559</v>
      </c>
      <c r="I4" s="61" t="s">
        <v>9</v>
      </c>
      <c r="J4" s="61">
        <v>12649</v>
      </c>
      <c r="K4" s="61">
        <v>46344</v>
      </c>
      <c r="L4" s="61">
        <v>2586</v>
      </c>
    </row>
    <row r="5" spans="1:12" ht="16.5" customHeight="1" x14ac:dyDescent="0.2">
      <c r="A5" s="552"/>
      <c r="B5" s="350"/>
      <c r="C5" s="542"/>
      <c r="D5" s="62" t="s">
        <v>165</v>
      </c>
      <c r="E5" s="63">
        <v>207714</v>
      </c>
      <c r="F5" s="63">
        <v>136271</v>
      </c>
      <c r="G5" s="63">
        <v>3333</v>
      </c>
      <c r="H5" s="63">
        <v>6249</v>
      </c>
      <c r="I5" s="63" t="s">
        <v>9</v>
      </c>
      <c r="J5" s="63">
        <v>13665</v>
      </c>
      <c r="K5" s="63">
        <v>44902</v>
      </c>
      <c r="L5" s="63">
        <v>3294</v>
      </c>
    </row>
    <row r="6" spans="1:12" ht="16.5" customHeight="1" x14ac:dyDescent="0.2">
      <c r="A6" s="552"/>
      <c r="B6" s="351"/>
      <c r="C6" s="543"/>
      <c r="D6" s="64" t="s">
        <v>166</v>
      </c>
      <c r="E6" s="65">
        <v>106552</v>
      </c>
      <c r="F6" s="65">
        <v>77643</v>
      </c>
      <c r="G6" s="65">
        <v>1802</v>
      </c>
      <c r="H6" s="65">
        <v>4854</v>
      </c>
      <c r="I6" s="65" t="s">
        <v>9</v>
      </c>
      <c r="J6" s="65">
        <v>9744</v>
      </c>
      <c r="K6" s="65">
        <v>11483</v>
      </c>
      <c r="L6" s="65">
        <v>1026</v>
      </c>
    </row>
    <row r="7" spans="1:12" ht="16.5" customHeight="1" x14ac:dyDescent="0.2">
      <c r="A7" s="552"/>
      <c r="B7" s="349" t="s">
        <v>167</v>
      </c>
      <c r="C7" s="356" t="s">
        <v>162</v>
      </c>
      <c r="D7" s="357"/>
      <c r="E7" s="359">
        <v>707421</v>
      </c>
      <c r="F7" s="359">
        <v>529870</v>
      </c>
      <c r="G7" s="359">
        <v>10248</v>
      </c>
      <c r="H7" s="359">
        <v>13402</v>
      </c>
      <c r="I7" s="359" t="s">
        <v>9</v>
      </c>
      <c r="J7" s="359">
        <v>33412</v>
      </c>
      <c r="K7" s="359">
        <v>105269</v>
      </c>
      <c r="L7" s="359">
        <v>15220</v>
      </c>
    </row>
    <row r="8" spans="1:12" ht="16.5" customHeight="1" x14ac:dyDescent="0.2">
      <c r="A8" s="552"/>
      <c r="B8" s="350"/>
      <c r="C8" s="541" t="s">
        <v>163</v>
      </c>
      <c r="D8" s="60" t="s">
        <v>164</v>
      </c>
      <c r="E8" s="61">
        <v>220339</v>
      </c>
      <c r="F8" s="61">
        <v>182041</v>
      </c>
      <c r="G8" s="61">
        <v>2979</v>
      </c>
      <c r="H8" s="61">
        <v>1575</v>
      </c>
      <c r="I8" s="61" t="s">
        <v>9</v>
      </c>
      <c r="J8" s="61">
        <v>5463</v>
      </c>
      <c r="K8" s="61">
        <v>27087</v>
      </c>
      <c r="L8" s="61">
        <v>1194</v>
      </c>
    </row>
    <row r="9" spans="1:12" ht="16.5" customHeight="1" x14ac:dyDescent="0.2">
      <c r="A9" s="552"/>
      <c r="B9" s="350"/>
      <c r="C9" s="542"/>
      <c r="D9" s="62" t="s">
        <v>165</v>
      </c>
      <c r="E9" s="63">
        <v>98210</v>
      </c>
      <c r="F9" s="63">
        <v>63613</v>
      </c>
      <c r="G9" s="63">
        <v>1303</v>
      </c>
      <c r="H9" s="63">
        <v>1727</v>
      </c>
      <c r="I9" s="63" t="s">
        <v>9</v>
      </c>
      <c r="J9" s="63">
        <v>3792</v>
      </c>
      <c r="K9" s="63">
        <v>25783</v>
      </c>
      <c r="L9" s="63">
        <v>1992</v>
      </c>
    </row>
    <row r="10" spans="1:12" ht="16.5" customHeight="1" x14ac:dyDescent="0.2">
      <c r="A10" s="552"/>
      <c r="B10" s="351"/>
      <c r="C10" s="543"/>
      <c r="D10" s="64" t="s">
        <v>166</v>
      </c>
      <c r="E10" s="65">
        <v>51768</v>
      </c>
      <c r="F10" s="65">
        <v>38937</v>
      </c>
      <c r="G10" s="65">
        <v>786</v>
      </c>
      <c r="H10" s="65">
        <v>1952</v>
      </c>
      <c r="I10" s="65" t="s">
        <v>9</v>
      </c>
      <c r="J10" s="65">
        <v>3263</v>
      </c>
      <c r="K10" s="65">
        <v>6272</v>
      </c>
      <c r="L10" s="65">
        <v>558</v>
      </c>
    </row>
    <row r="11" spans="1:12" ht="16.5" customHeight="1" x14ac:dyDescent="0.2">
      <c r="A11" s="552"/>
      <c r="B11" s="353" t="s">
        <v>168</v>
      </c>
      <c r="C11" s="356" t="s">
        <v>162</v>
      </c>
      <c r="D11" s="357"/>
      <c r="E11" s="359">
        <v>673672</v>
      </c>
      <c r="F11" s="359">
        <v>455132</v>
      </c>
      <c r="G11" s="359">
        <v>12053</v>
      </c>
      <c r="H11" s="359">
        <v>27846</v>
      </c>
      <c r="I11" s="359" t="s">
        <v>9</v>
      </c>
      <c r="J11" s="359">
        <v>84843</v>
      </c>
      <c r="K11" s="359">
        <v>82922</v>
      </c>
      <c r="L11" s="359">
        <v>10876</v>
      </c>
    </row>
    <row r="12" spans="1:12" ht="16.5" customHeight="1" x14ac:dyDescent="0.2">
      <c r="A12" s="552"/>
      <c r="B12" s="354"/>
      <c r="C12" s="541" t="s">
        <v>163</v>
      </c>
      <c r="D12" s="60" t="s">
        <v>164</v>
      </c>
      <c r="E12" s="61">
        <v>156086</v>
      </c>
      <c r="F12" s="61">
        <v>123941</v>
      </c>
      <c r="G12" s="61">
        <v>2326</v>
      </c>
      <c r="H12" s="61">
        <v>1984</v>
      </c>
      <c r="I12" s="61" t="s">
        <v>9</v>
      </c>
      <c r="J12" s="61">
        <v>7186</v>
      </c>
      <c r="K12" s="61">
        <v>19257</v>
      </c>
      <c r="L12" s="61">
        <v>1392</v>
      </c>
    </row>
    <row r="13" spans="1:12" ht="16.5" customHeight="1" x14ac:dyDescent="0.2">
      <c r="A13" s="552"/>
      <c r="B13" s="354"/>
      <c r="C13" s="542"/>
      <c r="D13" s="62" t="s">
        <v>165</v>
      </c>
      <c r="E13" s="63">
        <v>109504</v>
      </c>
      <c r="F13" s="63">
        <v>72658</v>
      </c>
      <c r="G13" s="63">
        <v>2030</v>
      </c>
      <c r="H13" s="63">
        <v>4522</v>
      </c>
      <c r="I13" s="63" t="s">
        <v>9</v>
      </c>
      <c r="J13" s="63">
        <v>9873</v>
      </c>
      <c r="K13" s="63">
        <v>19119</v>
      </c>
      <c r="L13" s="63">
        <v>1302</v>
      </c>
    </row>
    <row r="14" spans="1:12" ht="16.5" customHeight="1" x14ac:dyDescent="0.2">
      <c r="A14" s="553"/>
      <c r="B14" s="355"/>
      <c r="C14" s="543"/>
      <c r="D14" s="64" t="s">
        <v>166</v>
      </c>
      <c r="E14" s="65">
        <v>54784</v>
      </c>
      <c r="F14" s="65">
        <v>38706</v>
      </c>
      <c r="G14" s="65">
        <v>1016</v>
      </c>
      <c r="H14" s="65">
        <v>2902</v>
      </c>
      <c r="I14" s="65" t="s">
        <v>9</v>
      </c>
      <c r="J14" s="65">
        <v>6481</v>
      </c>
      <c r="K14" s="65">
        <v>5211</v>
      </c>
      <c r="L14" s="65">
        <v>468</v>
      </c>
    </row>
    <row r="15" spans="1:12" ht="16.5" customHeight="1" x14ac:dyDescent="0.2">
      <c r="A15" s="548" t="s">
        <v>169</v>
      </c>
      <c r="B15" s="423" t="s">
        <v>2</v>
      </c>
      <c r="C15" s="438" t="s">
        <v>162</v>
      </c>
      <c r="D15" s="439"/>
      <c r="E15" s="415">
        <v>65498</v>
      </c>
      <c r="F15" s="415">
        <v>52573</v>
      </c>
      <c r="G15" s="415">
        <v>1312</v>
      </c>
      <c r="H15" s="415">
        <v>1216</v>
      </c>
      <c r="I15" s="415" t="s">
        <v>9</v>
      </c>
      <c r="J15" s="415">
        <v>2694</v>
      </c>
      <c r="K15" s="415">
        <v>6720</v>
      </c>
      <c r="L15" s="415">
        <v>983</v>
      </c>
    </row>
    <row r="16" spans="1:12" ht="16.5" customHeight="1" x14ac:dyDescent="0.2">
      <c r="A16" s="549"/>
      <c r="B16" s="424"/>
      <c r="C16" s="541" t="s">
        <v>163</v>
      </c>
      <c r="D16" s="60" t="s">
        <v>164</v>
      </c>
      <c r="E16" s="61">
        <v>19425</v>
      </c>
      <c r="F16" s="61">
        <v>17154</v>
      </c>
      <c r="G16" s="61">
        <v>368</v>
      </c>
      <c r="H16" s="61">
        <v>86</v>
      </c>
      <c r="I16" s="61" t="s">
        <v>9</v>
      </c>
      <c r="J16" s="61">
        <v>306</v>
      </c>
      <c r="K16" s="61">
        <v>1429</v>
      </c>
      <c r="L16" s="61">
        <v>82</v>
      </c>
    </row>
    <row r="17" spans="1:12" ht="16.5" customHeight="1" x14ac:dyDescent="0.2">
      <c r="A17" s="549"/>
      <c r="B17" s="424"/>
      <c r="C17" s="542"/>
      <c r="D17" s="62" t="s">
        <v>165</v>
      </c>
      <c r="E17" s="63">
        <v>9578</v>
      </c>
      <c r="F17" s="63">
        <v>7220</v>
      </c>
      <c r="G17" s="63">
        <v>201</v>
      </c>
      <c r="H17" s="63">
        <v>227</v>
      </c>
      <c r="I17" s="63" t="s">
        <v>9</v>
      </c>
      <c r="J17" s="63">
        <v>320</v>
      </c>
      <c r="K17" s="63">
        <v>1508</v>
      </c>
      <c r="L17" s="63">
        <v>102</v>
      </c>
    </row>
    <row r="18" spans="1:12" ht="16.5" customHeight="1" x14ac:dyDescent="0.2">
      <c r="A18" s="549"/>
      <c r="B18" s="425"/>
      <c r="C18" s="543"/>
      <c r="D18" s="64" t="s">
        <v>166</v>
      </c>
      <c r="E18" s="65">
        <v>4802</v>
      </c>
      <c r="F18" s="65">
        <v>3889</v>
      </c>
      <c r="G18" s="65">
        <v>96</v>
      </c>
      <c r="H18" s="65">
        <v>131</v>
      </c>
      <c r="I18" s="65" t="s">
        <v>9</v>
      </c>
      <c r="J18" s="65">
        <v>167</v>
      </c>
      <c r="K18" s="65">
        <v>488</v>
      </c>
      <c r="L18" s="65">
        <v>31</v>
      </c>
    </row>
    <row r="19" spans="1:12" ht="16.5" customHeight="1" x14ac:dyDescent="0.2">
      <c r="A19" s="549"/>
      <c r="B19" s="423" t="s">
        <v>167</v>
      </c>
      <c r="C19" s="438" t="s">
        <v>162</v>
      </c>
      <c r="D19" s="439"/>
      <c r="E19" s="440">
        <v>33134</v>
      </c>
      <c r="F19" s="440">
        <v>27141</v>
      </c>
      <c r="G19" s="440">
        <v>637</v>
      </c>
      <c r="H19" s="440">
        <v>361</v>
      </c>
      <c r="I19" s="415" t="s">
        <v>9</v>
      </c>
      <c r="J19" s="440">
        <v>734</v>
      </c>
      <c r="K19" s="440">
        <v>3662</v>
      </c>
      <c r="L19" s="440">
        <v>599</v>
      </c>
    </row>
    <row r="20" spans="1:12" ht="16.5" customHeight="1" x14ac:dyDescent="0.2">
      <c r="A20" s="549"/>
      <c r="B20" s="424"/>
      <c r="C20" s="541" t="s">
        <v>163</v>
      </c>
      <c r="D20" s="60" t="s">
        <v>164</v>
      </c>
      <c r="E20" s="61">
        <v>11056</v>
      </c>
      <c r="F20" s="61">
        <v>9848</v>
      </c>
      <c r="G20" s="61">
        <v>216</v>
      </c>
      <c r="H20" s="61">
        <v>36</v>
      </c>
      <c r="I20" s="61" t="s">
        <v>9</v>
      </c>
      <c r="J20" s="61">
        <v>126</v>
      </c>
      <c r="K20" s="61">
        <v>796</v>
      </c>
      <c r="L20" s="61">
        <v>34</v>
      </c>
    </row>
    <row r="21" spans="1:12" ht="16.5" customHeight="1" x14ac:dyDescent="0.2">
      <c r="A21" s="549"/>
      <c r="B21" s="424"/>
      <c r="C21" s="542"/>
      <c r="D21" s="62" t="s">
        <v>165</v>
      </c>
      <c r="E21" s="63">
        <v>4361</v>
      </c>
      <c r="F21" s="63">
        <v>3184</v>
      </c>
      <c r="G21" s="63">
        <v>95</v>
      </c>
      <c r="H21" s="63">
        <v>65</v>
      </c>
      <c r="I21" s="63" t="s">
        <v>9</v>
      </c>
      <c r="J21" s="63">
        <v>91</v>
      </c>
      <c r="K21" s="63">
        <v>864</v>
      </c>
      <c r="L21" s="63">
        <v>62</v>
      </c>
    </row>
    <row r="22" spans="1:12" ht="16.5" customHeight="1" x14ac:dyDescent="0.2">
      <c r="A22" s="549"/>
      <c r="B22" s="425"/>
      <c r="C22" s="543"/>
      <c r="D22" s="64" t="s">
        <v>166</v>
      </c>
      <c r="E22" s="65">
        <v>2333</v>
      </c>
      <c r="F22" s="65">
        <v>1899</v>
      </c>
      <c r="G22" s="65">
        <v>39</v>
      </c>
      <c r="H22" s="65">
        <v>55</v>
      </c>
      <c r="I22" s="65" t="s">
        <v>9</v>
      </c>
      <c r="J22" s="65">
        <v>47</v>
      </c>
      <c r="K22" s="65">
        <v>278</v>
      </c>
      <c r="L22" s="65">
        <v>15</v>
      </c>
    </row>
    <row r="23" spans="1:12" ht="16.5" customHeight="1" x14ac:dyDescent="0.2">
      <c r="A23" s="549"/>
      <c r="B23" s="435" t="s">
        <v>168</v>
      </c>
      <c r="C23" s="438" t="s">
        <v>162</v>
      </c>
      <c r="D23" s="439"/>
      <c r="E23" s="440">
        <v>32364</v>
      </c>
      <c r="F23" s="440">
        <v>25432</v>
      </c>
      <c r="G23" s="440">
        <v>675</v>
      </c>
      <c r="H23" s="440">
        <v>855</v>
      </c>
      <c r="I23" s="415" t="s">
        <v>9</v>
      </c>
      <c r="J23" s="440">
        <v>1960</v>
      </c>
      <c r="K23" s="440">
        <v>3058</v>
      </c>
      <c r="L23" s="440">
        <v>384</v>
      </c>
    </row>
    <row r="24" spans="1:12" ht="16.5" customHeight="1" x14ac:dyDescent="0.2">
      <c r="A24" s="549"/>
      <c r="B24" s="436"/>
      <c r="C24" s="541" t="s">
        <v>163</v>
      </c>
      <c r="D24" s="60" t="s">
        <v>164</v>
      </c>
      <c r="E24" s="61">
        <v>8369</v>
      </c>
      <c r="F24" s="61">
        <v>7306</v>
      </c>
      <c r="G24" s="61">
        <v>152</v>
      </c>
      <c r="H24" s="61">
        <v>50</v>
      </c>
      <c r="I24" s="61" t="s">
        <v>9</v>
      </c>
      <c r="J24" s="61">
        <v>180</v>
      </c>
      <c r="K24" s="61">
        <v>633</v>
      </c>
      <c r="L24" s="61">
        <v>48</v>
      </c>
    </row>
    <row r="25" spans="1:12" ht="16.5" customHeight="1" x14ac:dyDescent="0.2">
      <c r="A25" s="549"/>
      <c r="B25" s="436"/>
      <c r="C25" s="542"/>
      <c r="D25" s="62" t="s">
        <v>165</v>
      </c>
      <c r="E25" s="63">
        <v>5217</v>
      </c>
      <c r="F25" s="63">
        <v>4036</v>
      </c>
      <c r="G25" s="63">
        <v>106</v>
      </c>
      <c r="H25" s="63">
        <v>162</v>
      </c>
      <c r="I25" s="63" t="s">
        <v>9</v>
      </c>
      <c r="J25" s="63">
        <v>229</v>
      </c>
      <c r="K25" s="63">
        <v>644</v>
      </c>
      <c r="L25" s="63">
        <v>40</v>
      </c>
    </row>
    <row r="26" spans="1:12" ht="16.5" customHeight="1" x14ac:dyDescent="0.2">
      <c r="A26" s="550"/>
      <c r="B26" s="437"/>
      <c r="C26" s="543"/>
      <c r="D26" s="64" t="s">
        <v>166</v>
      </c>
      <c r="E26" s="65">
        <v>2469</v>
      </c>
      <c r="F26" s="65">
        <v>1990</v>
      </c>
      <c r="G26" s="65">
        <v>57</v>
      </c>
      <c r="H26" s="65">
        <v>76</v>
      </c>
      <c r="I26" s="65" t="s">
        <v>9</v>
      </c>
      <c r="J26" s="65">
        <v>120</v>
      </c>
      <c r="K26" s="65">
        <v>210</v>
      </c>
      <c r="L26" s="65">
        <v>16</v>
      </c>
    </row>
    <row r="27" spans="1:12" ht="16.5" customHeight="1" x14ac:dyDescent="0.2">
      <c r="A27" s="538" t="s">
        <v>170</v>
      </c>
      <c r="B27" s="540" t="s">
        <v>2</v>
      </c>
      <c r="C27" s="540" t="s">
        <v>162</v>
      </c>
      <c r="D27" s="540"/>
      <c r="E27" s="68">
        <v>4155</v>
      </c>
      <c r="F27" s="68">
        <v>3242</v>
      </c>
      <c r="G27" s="68">
        <v>106</v>
      </c>
      <c r="H27" s="68">
        <v>81</v>
      </c>
      <c r="I27" s="462">
        <v>0</v>
      </c>
      <c r="J27" s="68">
        <v>204</v>
      </c>
      <c r="K27" s="68">
        <v>461</v>
      </c>
      <c r="L27" s="68">
        <v>61</v>
      </c>
    </row>
    <row r="28" spans="1:12" ht="16.5" customHeight="1" x14ac:dyDescent="0.2">
      <c r="A28" s="539"/>
      <c r="B28" s="540"/>
      <c r="C28" s="541" t="s">
        <v>163</v>
      </c>
      <c r="D28" s="60" t="s">
        <v>164</v>
      </c>
      <c r="E28" s="61">
        <v>1259</v>
      </c>
      <c r="F28" s="61">
        <v>1080</v>
      </c>
      <c r="G28" s="61">
        <v>26</v>
      </c>
      <c r="H28" s="61">
        <v>4</v>
      </c>
      <c r="I28" s="463">
        <v>0</v>
      </c>
      <c r="J28" s="61">
        <v>22</v>
      </c>
      <c r="K28" s="61">
        <v>124</v>
      </c>
      <c r="L28" s="61">
        <v>3</v>
      </c>
    </row>
    <row r="29" spans="1:12" ht="16.5" customHeight="1" x14ac:dyDescent="0.2">
      <c r="A29" s="539"/>
      <c r="B29" s="540"/>
      <c r="C29" s="542"/>
      <c r="D29" s="62" t="s">
        <v>165</v>
      </c>
      <c r="E29" s="63">
        <v>612</v>
      </c>
      <c r="F29" s="63">
        <v>422</v>
      </c>
      <c r="G29" s="63">
        <v>18</v>
      </c>
      <c r="H29" s="63">
        <v>17</v>
      </c>
      <c r="I29" s="464">
        <v>0</v>
      </c>
      <c r="J29" s="63">
        <v>14</v>
      </c>
      <c r="K29" s="63">
        <v>133</v>
      </c>
      <c r="L29" s="63">
        <v>8</v>
      </c>
    </row>
    <row r="30" spans="1:12" ht="16.5" customHeight="1" x14ac:dyDescent="0.2">
      <c r="A30" s="539"/>
      <c r="B30" s="540"/>
      <c r="C30" s="543"/>
      <c r="D30" s="64" t="s">
        <v>166</v>
      </c>
      <c r="E30" s="65">
        <v>301</v>
      </c>
      <c r="F30" s="65">
        <v>247</v>
      </c>
      <c r="G30" s="65">
        <v>9</v>
      </c>
      <c r="H30" s="65">
        <v>10</v>
      </c>
      <c r="I30" s="465">
        <v>0</v>
      </c>
      <c r="J30" s="65">
        <v>13</v>
      </c>
      <c r="K30" s="65">
        <v>21</v>
      </c>
      <c r="L30" s="65">
        <v>1</v>
      </c>
    </row>
    <row r="31" spans="1:12" ht="16.5" customHeight="1" x14ac:dyDescent="0.2">
      <c r="A31" s="539"/>
      <c r="B31" s="544" t="s">
        <v>167</v>
      </c>
      <c r="C31" s="547" t="s">
        <v>162</v>
      </c>
      <c r="D31" s="547"/>
      <c r="E31" s="68">
        <v>2156</v>
      </c>
      <c r="F31" s="68">
        <v>1704</v>
      </c>
      <c r="G31" s="68">
        <v>57</v>
      </c>
      <c r="H31" s="68">
        <v>31</v>
      </c>
      <c r="I31" s="462">
        <v>0</v>
      </c>
      <c r="J31" s="68">
        <v>63</v>
      </c>
      <c r="K31" s="68">
        <v>257</v>
      </c>
      <c r="L31" s="68">
        <v>44</v>
      </c>
    </row>
    <row r="32" spans="1:12" ht="16.5" customHeight="1" x14ac:dyDescent="0.2">
      <c r="A32" s="539"/>
      <c r="B32" s="545"/>
      <c r="C32" s="541" t="s">
        <v>163</v>
      </c>
      <c r="D32" s="60" t="s">
        <v>164</v>
      </c>
      <c r="E32" s="61">
        <v>712</v>
      </c>
      <c r="F32" s="61">
        <v>614</v>
      </c>
      <c r="G32" s="61">
        <v>15</v>
      </c>
      <c r="H32" s="61">
        <v>1</v>
      </c>
      <c r="I32" s="463">
        <v>0</v>
      </c>
      <c r="J32" s="61">
        <v>8</v>
      </c>
      <c r="K32" s="61">
        <v>72</v>
      </c>
      <c r="L32" s="61">
        <v>2</v>
      </c>
    </row>
    <row r="33" spans="1:12" ht="16.5" customHeight="1" x14ac:dyDescent="0.2">
      <c r="A33" s="539"/>
      <c r="B33" s="545"/>
      <c r="C33" s="542"/>
      <c r="D33" s="62" t="s">
        <v>165</v>
      </c>
      <c r="E33" s="63">
        <v>305</v>
      </c>
      <c r="F33" s="63">
        <v>204</v>
      </c>
      <c r="G33" s="63">
        <v>8</v>
      </c>
      <c r="H33" s="63">
        <v>5</v>
      </c>
      <c r="I33" s="464">
        <v>0</v>
      </c>
      <c r="J33" s="63">
        <v>3</v>
      </c>
      <c r="K33" s="63">
        <v>78</v>
      </c>
      <c r="L33" s="63">
        <v>7</v>
      </c>
    </row>
    <row r="34" spans="1:12" ht="16.5" customHeight="1" x14ac:dyDescent="0.2">
      <c r="A34" s="539"/>
      <c r="B34" s="546"/>
      <c r="C34" s="543"/>
      <c r="D34" s="64" t="s">
        <v>166</v>
      </c>
      <c r="E34" s="65">
        <v>152</v>
      </c>
      <c r="F34" s="65">
        <v>126</v>
      </c>
      <c r="G34" s="65">
        <v>3</v>
      </c>
      <c r="H34" s="65">
        <v>4</v>
      </c>
      <c r="I34" s="465">
        <v>0</v>
      </c>
      <c r="J34" s="65">
        <v>4</v>
      </c>
      <c r="K34" s="65">
        <v>14</v>
      </c>
      <c r="L34" s="65">
        <v>1</v>
      </c>
    </row>
    <row r="35" spans="1:12" ht="16.5" customHeight="1" x14ac:dyDescent="0.2">
      <c r="A35" s="539"/>
      <c r="B35" s="544" t="s">
        <v>168</v>
      </c>
      <c r="C35" s="547" t="s">
        <v>162</v>
      </c>
      <c r="D35" s="547"/>
      <c r="E35" s="68">
        <v>1999</v>
      </c>
      <c r="F35" s="68">
        <v>1538</v>
      </c>
      <c r="G35" s="68">
        <v>49</v>
      </c>
      <c r="H35" s="68">
        <v>50</v>
      </c>
      <c r="I35" s="462">
        <v>0</v>
      </c>
      <c r="J35" s="68">
        <v>141</v>
      </c>
      <c r="K35" s="68">
        <v>204</v>
      </c>
      <c r="L35" s="68">
        <v>17</v>
      </c>
    </row>
    <row r="36" spans="1:12" ht="16.5" customHeight="1" x14ac:dyDescent="0.2">
      <c r="A36" s="539"/>
      <c r="B36" s="545"/>
      <c r="C36" s="541" t="s">
        <v>163</v>
      </c>
      <c r="D36" s="60" t="s">
        <v>164</v>
      </c>
      <c r="E36" s="61">
        <v>547</v>
      </c>
      <c r="F36" s="61">
        <v>466</v>
      </c>
      <c r="G36" s="61">
        <v>11</v>
      </c>
      <c r="H36" s="61">
        <v>3</v>
      </c>
      <c r="I36" s="463">
        <v>0</v>
      </c>
      <c r="J36" s="61">
        <v>14</v>
      </c>
      <c r="K36" s="61">
        <v>52</v>
      </c>
      <c r="L36" s="61">
        <v>1</v>
      </c>
    </row>
    <row r="37" spans="1:12" ht="16.5" customHeight="1" x14ac:dyDescent="0.2">
      <c r="A37" s="539"/>
      <c r="B37" s="545"/>
      <c r="C37" s="542"/>
      <c r="D37" s="62" t="s">
        <v>165</v>
      </c>
      <c r="E37" s="63">
        <v>307</v>
      </c>
      <c r="F37" s="63">
        <v>218</v>
      </c>
      <c r="G37" s="63">
        <v>10</v>
      </c>
      <c r="H37" s="63">
        <v>12</v>
      </c>
      <c r="I37" s="464">
        <v>0</v>
      </c>
      <c r="J37" s="63">
        <v>11</v>
      </c>
      <c r="K37" s="63">
        <v>55</v>
      </c>
      <c r="L37" s="63">
        <v>1</v>
      </c>
    </row>
    <row r="38" spans="1:12" ht="16.5" customHeight="1" x14ac:dyDescent="0.2">
      <c r="A38" s="539"/>
      <c r="B38" s="546"/>
      <c r="C38" s="543"/>
      <c r="D38" s="64" t="s">
        <v>166</v>
      </c>
      <c r="E38" s="65">
        <v>149</v>
      </c>
      <c r="F38" s="65">
        <v>121</v>
      </c>
      <c r="G38" s="65">
        <v>6</v>
      </c>
      <c r="H38" s="65">
        <v>6</v>
      </c>
      <c r="I38" s="465">
        <v>0</v>
      </c>
      <c r="J38" s="65">
        <v>9</v>
      </c>
      <c r="K38" s="65">
        <v>7</v>
      </c>
      <c r="L38" s="65">
        <v>0</v>
      </c>
    </row>
    <row r="39" spans="1:12" ht="17.25" customHeight="1" x14ac:dyDescent="0.2">
      <c r="A39" s="25" t="s">
        <v>171</v>
      </c>
      <c r="B39" s="66"/>
      <c r="C39" s="67"/>
      <c r="D39" s="67"/>
      <c r="E39" s="67"/>
      <c r="F39" s="67"/>
      <c r="G39" s="67"/>
      <c r="H39" s="67"/>
      <c r="I39" s="67"/>
      <c r="J39" s="67"/>
      <c r="K39" s="67"/>
      <c r="L39" s="67"/>
    </row>
  </sheetData>
  <mergeCells count="18">
    <mergeCell ref="A15:A26"/>
    <mergeCell ref="A3:A14"/>
    <mergeCell ref="C4:C6"/>
    <mergeCell ref="C8:C10"/>
    <mergeCell ref="C12:C14"/>
    <mergeCell ref="C16:C18"/>
    <mergeCell ref="C20:C22"/>
    <mergeCell ref="C24:C26"/>
    <mergeCell ref="A27:A38"/>
    <mergeCell ref="B27:B30"/>
    <mergeCell ref="C27:D27"/>
    <mergeCell ref="C28:C30"/>
    <mergeCell ref="B31:B34"/>
    <mergeCell ref="C31:D31"/>
    <mergeCell ref="C32:C34"/>
    <mergeCell ref="B35:B38"/>
    <mergeCell ref="C35:D35"/>
    <mergeCell ref="C36:C38"/>
  </mergeCells>
  <phoneticPr fontId="7"/>
  <pageMargins left="0.39370078740157483" right="0.39370078740157483" top="0.59055118110236227" bottom="0.59055118110236227" header="0.31496062992125984" footer="0.31496062992125984"/>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G76"/>
  <sheetViews>
    <sheetView showGridLines="0" view="pageBreakPreview" zoomScale="90" zoomScaleNormal="100" zoomScaleSheetLayoutView="90" workbookViewId="0">
      <pane xSplit="2" ySplit="4" topLeftCell="N44" activePane="bottomRight" state="frozen"/>
      <selection pane="topRight"/>
      <selection pane="bottomLeft"/>
      <selection pane="bottomRight" activeCell="AE1" sqref="AE1"/>
    </sheetView>
  </sheetViews>
  <sheetFormatPr defaultColWidth="9" defaultRowHeight="12" customHeight="1" x14ac:dyDescent="0.2"/>
  <cols>
    <col min="1" max="1" width="8.08984375" style="25" customWidth="1"/>
    <col min="2" max="2" width="4.7265625" style="25" customWidth="1"/>
    <col min="3" max="3" width="11.08984375" style="26" customWidth="1"/>
    <col min="4" max="4" width="9.08984375" style="18" customWidth="1"/>
    <col min="5" max="5" width="7.6328125" style="18" customWidth="1"/>
    <col min="6" max="6" width="6.90625" style="18" customWidth="1"/>
    <col min="7" max="7" width="8.90625" style="18" customWidth="1"/>
    <col min="8" max="8" width="6.90625" style="18" customWidth="1"/>
    <col min="9" max="9" width="8.90625" style="18" customWidth="1"/>
    <col min="10" max="10" width="6.90625" style="18" customWidth="1"/>
    <col min="11" max="11" width="7.90625" style="18" customWidth="1"/>
    <col min="12" max="12" width="6.90625" style="18" customWidth="1"/>
    <col min="13" max="13" width="8.90625" style="18" customWidth="1"/>
    <col min="14" max="14" width="6.90625" style="18" customWidth="1"/>
    <col min="15" max="15" width="8.90625" style="18" customWidth="1"/>
    <col min="16" max="16" width="6.90625" style="18" customWidth="1"/>
    <col min="17" max="17" width="8.90625" style="18" customWidth="1"/>
    <col min="18" max="18" width="6.90625" style="18" customWidth="1"/>
    <col min="19" max="19" width="8.90625" style="18" customWidth="1"/>
    <col min="20" max="20" width="6.90625" style="18" customWidth="1"/>
    <col min="21" max="21" width="8.90625" style="18" customWidth="1"/>
    <col min="22" max="22" width="6.90625" style="18" customWidth="1"/>
    <col min="23" max="23" width="8.90625" style="18" customWidth="1"/>
    <col min="24" max="24" width="6.90625" style="18" customWidth="1"/>
    <col min="25" max="25" width="8.90625" style="18" customWidth="1"/>
    <col min="26" max="26" width="6.90625" style="18" customWidth="1"/>
    <col min="27" max="27" width="8.90625" style="18" customWidth="1"/>
    <col min="28" max="28" width="7.7265625" style="18" customWidth="1"/>
    <col min="29" max="29" width="8.08984375" style="18" customWidth="1"/>
    <col min="30" max="30" width="6.90625" style="18" customWidth="1"/>
    <col min="31" max="31" width="6.90625" style="29" customWidth="1"/>
    <col min="32" max="32" width="12.7265625" style="197" bestFit="1" customWidth="1"/>
    <col min="33" max="33" width="17.7265625" style="29" customWidth="1"/>
    <col min="34" max="16384" width="9" style="18"/>
  </cols>
  <sheetData>
    <row r="1" spans="1:33" ht="13" x14ac:dyDescent="0.2">
      <c r="A1" s="25" t="s">
        <v>172</v>
      </c>
      <c r="D1" s="176"/>
      <c r="E1" s="26"/>
      <c r="F1" s="176"/>
      <c r="G1" s="26"/>
      <c r="H1" s="176"/>
      <c r="I1" s="26"/>
      <c r="J1" s="176"/>
      <c r="K1" s="26"/>
      <c r="L1" s="176"/>
      <c r="M1" s="26"/>
      <c r="N1" s="176"/>
      <c r="O1" s="26"/>
      <c r="P1" s="176"/>
      <c r="Q1" s="26"/>
      <c r="R1" s="176"/>
      <c r="S1" s="26"/>
      <c r="T1" s="176"/>
      <c r="U1" s="26"/>
      <c r="V1" s="176"/>
      <c r="W1" s="26"/>
      <c r="X1" s="176"/>
      <c r="Y1" s="26"/>
      <c r="Z1" s="176"/>
      <c r="AA1" s="26"/>
      <c r="AB1" s="176"/>
      <c r="AC1" s="26"/>
      <c r="AD1" s="30" t="s">
        <v>330</v>
      </c>
      <c r="AE1" s="80"/>
      <c r="AF1" s="97"/>
      <c r="AG1" s="18"/>
    </row>
    <row r="2" spans="1:33" ht="13" x14ac:dyDescent="0.2">
      <c r="A2" s="177"/>
      <c r="B2" s="178"/>
      <c r="C2" s="572" t="s">
        <v>173</v>
      </c>
      <c r="D2" s="573"/>
      <c r="E2" s="562" t="s">
        <v>174</v>
      </c>
      <c r="F2" s="573"/>
      <c r="G2" s="562" t="s">
        <v>175</v>
      </c>
      <c r="H2" s="573"/>
      <c r="I2" s="562" t="s">
        <v>176</v>
      </c>
      <c r="J2" s="562"/>
      <c r="K2" s="179" t="s">
        <v>177</v>
      </c>
      <c r="L2" s="180"/>
      <c r="M2" s="179" t="s">
        <v>178</v>
      </c>
      <c r="N2" s="181"/>
      <c r="O2" s="572" t="s">
        <v>179</v>
      </c>
      <c r="P2" s="576"/>
      <c r="Q2" s="572" t="s">
        <v>180</v>
      </c>
      <c r="R2" s="573"/>
      <c r="S2" s="562" t="s">
        <v>181</v>
      </c>
      <c r="T2" s="573"/>
      <c r="U2" s="562" t="s">
        <v>182</v>
      </c>
      <c r="V2" s="573"/>
      <c r="W2" s="562" t="s">
        <v>183</v>
      </c>
      <c r="X2" s="573"/>
      <c r="Y2" s="562" t="s">
        <v>184</v>
      </c>
      <c r="Z2" s="573"/>
      <c r="AA2" s="562" t="s">
        <v>185</v>
      </c>
      <c r="AB2" s="576"/>
      <c r="AC2" s="572" t="s">
        <v>186</v>
      </c>
      <c r="AD2" s="576"/>
      <c r="AE2" s="79"/>
      <c r="AF2" s="524" t="s">
        <v>336</v>
      </c>
      <c r="AG2" s="524" t="s">
        <v>325</v>
      </c>
    </row>
    <row r="3" spans="1:33" ht="13" x14ac:dyDescent="0.2">
      <c r="A3" s="182"/>
      <c r="B3" s="183"/>
      <c r="C3" s="563"/>
      <c r="D3" s="564"/>
      <c r="E3" s="565" t="s">
        <v>187</v>
      </c>
      <c r="F3" s="564"/>
      <c r="G3" s="565" t="s">
        <v>188</v>
      </c>
      <c r="H3" s="564"/>
      <c r="I3" s="565" t="s">
        <v>189</v>
      </c>
      <c r="J3" s="574"/>
      <c r="K3" s="563" t="s">
        <v>190</v>
      </c>
      <c r="L3" s="574"/>
      <c r="M3" s="563" t="s">
        <v>191</v>
      </c>
      <c r="N3" s="575"/>
      <c r="O3" s="563" t="s">
        <v>192</v>
      </c>
      <c r="P3" s="575"/>
      <c r="Q3" s="563" t="s">
        <v>193</v>
      </c>
      <c r="R3" s="564"/>
      <c r="S3" s="565" t="s">
        <v>194</v>
      </c>
      <c r="T3" s="564"/>
      <c r="U3" s="565" t="s">
        <v>195</v>
      </c>
      <c r="V3" s="564"/>
      <c r="W3" s="565" t="s">
        <v>196</v>
      </c>
      <c r="X3" s="564"/>
      <c r="Y3" s="565" t="s">
        <v>197</v>
      </c>
      <c r="Z3" s="564"/>
      <c r="AA3" s="565" t="s">
        <v>198</v>
      </c>
      <c r="AB3" s="575"/>
      <c r="AC3" s="563" t="s">
        <v>329</v>
      </c>
      <c r="AD3" s="575"/>
      <c r="AE3" s="79"/>
      <c r="AF3" s="524"/>
      <c r="AG3" s="524"/>
    </row>
    <row r="4" spans="1:33" ht="13" x14ac:dyDescent="0.2">
      <c r="A4" s="184"/>
      <c r="B4" s="185"/>
      <c r="C4" s="169" t="s">
        <v>5</v>
      </c>
      <c r="D4" s="260" t="s">
        <v>47</v>
      </c>
      <c r="E4" s="170" t="s">
        <v>5</v>
      </c>
      <c r="F4" s="261" t="s">
        <v>47</v>
      </c>
      <c r="G4" s="170" t="s">
        <v>5</v>
      </c>
      <c r="H4" s="186" t="s">
        <v>47</v>
      </c>
      <c r="I4" s="259" t="s">
        <v>5</v>
      </c>
      <c r="J4" s="186" t="s">
        <v>47</v>
      </c>
      <c r="K4" s="259" t="s">
        <v>5</v>
      </c>
      <c r="L4" s="186" t="s">
        <v>47</v>
      </c>
      <c r="M4" s="259" t="s">
        <v>5</v>
      </c>
      <c r="N4" s="186" t="s">
        <v>47</v>
      </c>
      <c r="O4" s="259" t="s">
        <v>5</v>
      </c>
      <c r="P4" s="186" t="s">
        <v>47</v>
      </c>
      <c r="Q4" s="259" t="s">
        <v>5</v>
      </c>
      <c r="R4" s="186" t="s">
        <v>47</v>
      </c>
      <c r="S4" s="259" t="s">
        <v>5</v>
      </c>
      <c r="T4" s="186" t="s">
        <v>47</v>
      </c>
      <c r="U4" s="259" t="s">
        <v>5</v>
      </c>
      <c r="V4" s="186" t="s">
        <v>47</v>
      </c>
      <c r="W4" s="259" t="s">
        <v>5</v>
      </c>
      <c r="X4" s="186" t="s">
        <v>47</v>
      </c>
      <c r="Y4" s="259" t="s">
        <v>5</v>
      </c>
      <c r="Z4" s="186" t="s">
        <v>47</v>
      </c>
      <c r="AA4" s="259" t="s">
        <v>5</v>
      </c>
      <c r="AB4" s="124" t="s">
        <v>47</v>
      </c>
      <c r="AC4" s="259" t="s">
        <v>5</v>
      </c>
      <c r="AD4" s="124" t="s">
        <v>47</v>
      </c>
      <c r="AE4" s="93"/>
      <c r="AF4" s="524"/>
      <c r="AG4" s="524"/>
    </row>
    <row r="5" spans="1:33" ht="13" x14ac:dyDescent="0.2">
      <c r="A5" s="566" t="s">
        <v>199</v>
      </c>
      <c r="B5" s="349" t="s">
        <v>2</v>
      </c>
      <c r="C5" s="360">
        <v>1381093</v>
      </c>
      <c r="D5" s="361">
        <f>IF(OR(C5="",C5="-",$AF5="",$AF5="-"),"-",ROUND((C5/$AF5)*1000,1))</f>
        <v>11.2</v>
      </c>
      <c r="E5" s="360">
        <v>2087</v>
      </c>
      <c r="F5" s="361">
        <f>IF(OR(E5="",E5="-",$AF5="",$AF5="-"),"-",ROUND((E5/$AF5)*1000,1))</f>
        <v>0</v>
      </c>
      <c r="G5" s="360">
        <v>376425</v>
      </c>
      <c r="H5" s="361">
        <f t="shared" ref="H5:H36" si="0">IF(OR(G5="",G5="-",$AF5="",$AF5="-"),"-",ROUND((G5/$AF5)*1000,1))</f>
        <v>3</v>
      </c>
      <c r="I5" s="360">
        <v>13846</v>
      </c>
      <c r="J5" s="361">
        <f t="shared" ref="J5:J36" si="1">IF(OR(I5="",I5="-",$AF5="",$AF5="-"),"-",ROUND((I5/$AF5)*1000,1))</f>
        <v>0.1</v>
      </c>
      <c r="K5" s="360">
        <v>9549</v>
      </c>
      <c r="L5" s="361">
        <f t="shared" ref="L5:L36" si="2">IF(OR(K5="",K5="-",$AF5="",$AF5="-"),"-",ROUND((K5/$AF5)*1000,1))</f>
        <v>0.1</v>
      </c>
      <c r="M5" s="360">
        <v>207714</v>
      </c>
      <c r="N5" s="361">
        <f t="shared" ref="N5:N36" si="3">IF(OR(M5="",M5="-",$AF5="",$AF5="-"),"-",ROUND((M5/$AF5)*1000,1))</f>
        <v>1.7</v>
      </c>
      <c r="O5" s="360">
        <v>106552</v>
      </c>
      <c r="P5" s="361">
        <f t="shared" ref="P5:P36" si="4">IF(OR(O5="",O5="-",$AF5="",$AF5="-"),"-",ROUND((O5/$AF5)*1000,1))</f>
        <v>0.9</v>
      </c>
      <c r="Q5" s="360">
        <v>95518</v>
      </c>
      <c r="R5" s="361">
        <f t="shared" ref="R5:R36" si="5">IF(OR(Q5="",Q5="-",$AF5="",$AF5="-"),"-",ROUND((Q5/$AF5)*1000,1))</f>
        <v>0.8</v>
      </c>
      <c r="S5" s="360">
        <v>17273</v>
      </c>
      <c r="T5" s="361">
        <f t="shared" ref="T5:T36" si="6">IF(OR(S5="",S5="-",$AF5="",$AF5="-"),"-",ROUND((S5/$AF5)*1000,1))</f>
        <v>0.1</v>
      </c>
      <c r="U5" s="360">
        <v>26644</v>
      </c>
      <c r="V5" s="361">
        <f t="shared" ref="V5:V36" si="7">IF(OR(U5="",U5="-",$AF5="",$AF5="-"),"-",ROUND((U5/$AF5)*1000,1))</f>
        <v>0.2</v>
      </c>
      <c r="W5" s="360">
        <v>121863</v>
      </c>
      <c r="X5" s="361">
        <f t="shared" ref="X5:X36" si="8">IF(OR(W5="",W5="-",$AF5="",$AF5="-"),"-",ROUND((W5/$AF5)*1000,1))</f>
        <v>1</v>
      </c>
      <c r="Y5" s="360">
        <v>39184</v>
      </c>
      <c r="Z5" s="361">
        <f t="shared" ref="Z5:Z36" si="9">IF(OR(Y5="",Y5="-",$AF5="",$AF5="-"),"-",ROUND((Y5/$AF5)*1000,1))</f>
        <v>0.3</v>
      </c>
      <c r="AA5" s="360">
        <v>19425</v>
      </c>
      <c r="AB5" s="361">
        <f t="shared" ref="AB5:AB36" si="10">IF(OR(AA5="",AA5="-",$AF5="",$AF5="-"),"-",ROUND((AA5/$AF5)*1000,1))</f>
        <v>0.2</v>
      </c>
      <c r="AC5" s="360">
        <v>4279</v>
      </c>
      <c r="AD5" s="361">
        <f t="shared" ref="AD5:AD36" si="11">IF(OR(AC5="",AC5="-",$AF5="",$AF5="-"),"-",ROUND((AC5/$AF5)*1000,1))</f>
        <v>0</v>
      </c>
      <c r="AE5" s="37"/>
      <c r="AF5" s="278">
        <v>123731000</v>
      </c>
      <c r="AG5" s="557" t="s">
        <v>334</v>
      </c>
    </row>
    <row r="6" spans="1:33" ht="13" x14ac:dyDescent="0.2">
      <c r="A6" s="567"/>
      <c r="B6" s="350" t="s">
        <v>45</v>
      </c>
      <c r="C6" s="360">
        <v>707421</v>
      </c>
      <c r="D6" s="362">
        <f t="shared" ref="D6:F7" si="12">IF(OR(C6="",C6="-",$AF6="",$AF6="-"),"-",ROUND((C6/$AF6)*1000,1))</f>
        <v>11.7</v>
      </c>
      <c r="E6" s="360">
        <v>1173</v>
      </c>
      <c r="F6" s="362">
        <f t="shared" si="12"/>
        <v>0</v>
      </c>
      <c r="G6" s="360">
        <v>220339</v>
      </c>
      <c r="H6" s="362">
        <f t="shared" si="0"/>
        <v>3.7</v>
      </c>
      <c r="I6" s="360">
        <v>7615</v>
      </c>
      <c r="J6" s="362">
        <f t="shared" si="1"/>
        <v>0.1</v>
      </c>
      <c r="K6" s="360">
        <v>3971</v>
      </c>
      <c r="L6" s="362">
        <f t="shared" si="2"/>
        <v>0.1</v>
      </c>
      <c r="M6" s="360">
        <v>98210</v>
      </c>
      <c r="N6" s="362">
        <f t="shared" si="3"/>
        <v>1.6</v>
      </c>
      <c r="O6" s="360">
        <v>51768</v>
      </c>
      <c r="P6" s="362">
        <f t="shared" si="4"/>
        <v>0.9</v>
      </c>
      <c r="Q6" s="360">
        <v>53076</v>
      </c>
      <c r="R6" s="362">
        <f t="shared" si="5"/>
        <v>0.9</v>
      </c>
      <c r="S6" s="360">
        <v>11236</v>
      </c>
      <c r="T6" s="362">
        <f t="shared" si="6"/>
        <v>0.2</v>
      </c>
      <c r="U6" s="360">
        <v>13573</v>
      </c>
      <c r="V6" s="362">
        <f t="shared" si="7"/>
        <v>0.2</v>
      </c>
      <c r="W6" s="360">
        <v>31722</v>
      </c>
      <c r="X6" s="362">
        <f t="shared" si="8"/>
        <v>0.5</v>
      </c>
      <c r="Y6" s="360">
        <v>22394</v>
      </c>
      <c r="Z6" s="362">
        <f t="shared" si="9"/>
        <v>0.4</v>
      </c>
      <c r="AA6" s="360">
        <v>13668</v>
      </c>
      <c r="AB6" s="362">
        <f t="shared" si="10"/>
        <v>0.2</v>
      </c>
      <c r="AC6" s="360">
        <v>2951</v>
      </c>
      <c r="AD6" s="362">
        <f t="shared" si="11"/>
        <v>0</v>
      </c>
      <c r="AE6" s="37"/>
      <c r="AF6" s="279">
        <v>60208000</v>
      </c>
      <c r="AG6" s="557"/>
    </row>
    <row r="7" spans="1:33" ht="13" x14ac:dyDescent="0.2">
      <c r="A7" s="568"/>
      <c r="B7" s="351" t="s">
        <v>46</v>
      </c>
      <c r="C7" s="360">
        <v>673672</v>
      </c>
      <c r="D7" s="363">
        <f t="shared" si="12"/>
        <v>10.6</v>
      </c>
      <c r="E7" s="360">
        <v>914</v>
      </c>
      <c r="F7" s="363">
        <f t="shared" si="12"/>
        <v>0</v>
      </c>
      <c r="G7" s="360">
        <v>156086</v>
      </c>
      <c r="H7" s="363">
        <f t="shared" si="0"/>
        <v>2.5</v>
      </c>
      <c r="I7" s="360">
        <v>6231</v>
      </c>
      <c r="J7" s="363">
        <f t="shared" si="1"/>
        <v>0.1</v>
      </c>
      <c r="K7" s="360">
        <v>5578</v>
      </c>
      <c r="L7" s="363">
        <f t="shared" si="2"/>
        <v>0.1</v>
      </c>
      <c r="M7" s="360">
        <v>109504</v>
      </c>
      <c r="N7" s="363">
        <f t="shared" si="3"/>
        <v>1.7</v>
      </c>
      <c r="O7" s="360">
        <v>54784</v>
      </c>
      <c r="P7" s="363">
        <f t="shared" si="4"/>
        <v>0.9</v>
      </c>
      <c r="Q7" s="360">
        <v>42442</v>
      </c>
      <c r="R7" s="363">
        <f t="shared" si="5"/>
        <v>0.7</v>
      </c>
      <c r="S7" s="360">
        <v>6037</v>
      </c>
      <c r="T7" s="363">
        <f t="shared" si="6"/>
        <v>0.1</v>
      </c>
      <c r="U7" s="360">
        <v>13071</v>
      </c>
      <c r="V7" s="363">
        <f t="shared" si="7"/>
        <v>0.2</v>
      </c>
      <c r="W7" s="360">
        <v>90141</v>
      </c>
      <c r="X7" s="363">
        <f t="shared" si="8"/>
        <v>1.4</v>
      </c>
      <c r="Y7" s="360">
        <v>16790</v>
      </c>
      <c r="Z7" s="363">
        <f t="shared" si="9"/>
        <v>0.3</v>
      </c>
      <c r="AA7" s="360">
        <v>5757</v>
      </c>
      <c r="AB7" s="363">
        <f t="shared" si="10"/>
        <v>0.1</v>
      </c>
      <c r="AC7" s="360">
        <v>1328</v>
      </c>
      <c r="AD7" s="363">
        <f t="shared" si="11"/>
        <v>0</v>
      </c>
      <c r="AE7" s="37"/>
      <c r="AF7" s="280">
        <v>63523000</v>
      </c>
      <c r="AG7" s="557"/>
    </row>
    <row r="8" spans="1:33" ht="13.5" customHeight="1" x14ac:dyDescent="0.2">
      <c r="A8" s="569" t="s">
        <v>7</v>
      </c>
      <c r="B8" s="423" t="s">
        <v>2</v>
      </c>
      <c r="C8" s="426">
        <v>65498</v>
      </c>
      <c r="D8" s="427">
        <v>12.569180579543273</v>
      </c>
      <c r="E8" s="403">
        <v>73</v>
      </c>
      <c r="F8" s="427">
        <v>1.4008827480330071E-2</v>
      </c>
      <c r="G8" s="391">
        <v>19425</v>
      </c>
      <c r="H8" s="427">
        <v>3.7276914219919401</v>
      </c>
      <c r="I8" s="391">
        <v>724</v>
      </c>
      <c r="J8" s="427">
        <v>0.13893686432546537</v>
      </c>
      <c r="K8" s="391">
        <v>533</v>
      </c>
      <c r="L8" s="427">
        <v>0.10228363078104011</v>
      </c>
      <c r="M8" s="391">
        <v>9578</v>
      </c>
      <c r="N8" s="427">
        <v>1.8380349261178277</v>
      </c>
      <c r="O8" s="426">
        <v>4802</v>
      </c>
      <c r="P8" s="427">
        <v>0.92151218576089045</v>
      </c>
      <c r="Q8" s="428">
        <v>4503</v>
      </c>
      <c r="R8" s="427">
        <v>0.86413356361542892</v>
      </c>
      <c r="S8" s="428">
        <v>796</v>
      </c>
      <c r="T8" s="427">
        <v>0.15275379005948955</v>
      </c>
      <c r="U8" s="428">
        <v>1559</v>
      </c>
      <c r="V8" s="427">
        <v>0.29917482249088467</v>
      </c>
      <c r="W8" s="428">
        <v>4399</v>
      </c>
      <c r="X8" s="427">
        <v>0.84417578199961618</v>
      </c>
      <c r="Y8" s="428">
        <v>1823</v>
      </c>
      <c r="Z8" s="427">
        <v>0.34983688351564002</v>
      </c>
      <c r="AA8" s="428">
        <v>884</v>
      </c>
      <c r="AB8" s="427">
        <v>0.16964114373440797</v>
      </c>
      <c r="AC8" s="428">
        <v>191</v>
      </c>
      <c r="AD8" s="427">
        <v>3.6653233544425255E-2</v>
      </c>
      <c r="AE8" s="115"/>
      <c r="AF8" s="278">
        <v>5211000</v>
      </c>
      <c r="AG8" s="557" t="s">
        <v>334</v>
      </c>
    </row>
    <row r="9" spans="1:33" ht="13" x14ac:dyDescent="0.2">
      <c r="A9" s="570"/>
      <c r="B9" s="424" t="s">
        <v>45</v>
      </c>
      <c r="C9" s="429">
        <v>33134</v>
      </c>
      <c r="D9" s="430">
        <v>13.496537678207739</v>
      </c>
      <c r="E9" s="405">
        <v>40</v>
      </c>
      <c r="F9" s="430">
        <v>1.6293279022403257E-2</v>
      </c>
      <c r="G9" s="393">
        <v>11056</v>
      </c>
      <c r="H9" s="430">
        <v>4.5034623217922611</v>
      </c>
      <c r="I9" s="393">
        <v>368</v>
      </c>
      <c r="J9" s="430">
        <v>0.14989816700610997</v>
      </c>
      <c r="K9" s="393">
        <v>247</v>
      </c>
      <c r="L9" s="430">
        <v>0.10061099796334012</v>
      </c>
      <c r="M9" s="393">
        <v>4361</v>
      </c>
      <c r="N9" s="430">
        <v>1.7763747454175152</v>
      </c>
      <c r="O9" s="431">
        <v>2333</v>
      </c>
      <c r="P9" s="430">
        <v>0.95030549898167005</v>
      </c>
      <c r="Q9" s="429">
        <v>2444</v>
      </c>
      <c r="R9" s="430">
        <v>0.99551934826883914</v>
      </c>
      <c r="S9" s="405">
        <v>482</v>
      </c>
      <c r="T9" s="430">
        <v>0.19633401221995928</v>
      </c>
      <c r="U9" s="393">
        <v>770</v>
      </c>
      <c r="V9" s="430">
        <v>0.31364562118126271</v>
      </c>
      <c r="W9" s="393">
        <v>1112</v>
      </c>
      <c r="X9" s="430">
        <v>0.45295315682281057</v>
      </c>
      <c r="Y9" s="393">
        <v>1003</v>
      </c>
      <c r="Z9" s="430">
        <v>0.4085539714867617</v>
      </c>
      <c r="AA9" s="431">
        <v>618</v>
      </c>
      <c r="AB9" s="430">
        <v>0.25173116089613035</v>
      </c>
      <c r="AC9" s="429">
        <v>131</v>
      </c>
      <c r="AD9" s="430">
        <v>5.3360488798370673E-2</v>
      </c>
      <c r="AE9" s="115"/>
      <c r="AF9" s="279">
        <v>2455000</v>
      </c>
      <c r="AG9" s="557"/>
    </row>
    <row r="10" spans="1:33" ht="13" x14ac:dyDescent="0.2">
      <c r="A10" s="571"/>
      <c r="B10" s="425" t="s">
        <v>46</v>
      </c>
      <c r="C10" s="432">
        <v>32364</v>
      </c>
      <c r="D10" s="433">
        <v>11.743105950653121</v>
      </c>
      <c r="E10" s="407">
        <v>33</v>
      </c>
      <c r="F10" s="433">
        <v>1.1973875181422351E-2</v>
      </c>
      <c r="G10" s="395">
        <v>8369</v>
      </c>
      <c r="H10" s="433">
        <v>3.0366473149492017</v>
      </c>
      <c r="I10" s="395">
        <v>356</v>
      </c>
      <c r="J10" s="433">
        <v>0.12917271407837447</v>
      </c>
      <c r="K10" s="395">
        <v>286</v>
      </c>
      <c r="L10" s="433">
        <v>0.10377358490566038</v>
      </c>
      <c r="M10" s="395">
        <v>5217</v>
      </c>
      <c r="N10" s="433">
        <v>1.8929608127721336</v>
      </c>
      <c r="O10" s="395">
        <v>2469</v>
      </c>
      <c r="P10" s="433">
        <v>0.89586357039187225</v>
      </c>
      <c r="Q10" s="395">
        <v>2059</v>
      </c>
      <c r="R10" s="433">
        <v>0.74709724238026121</v>
      </c>
      <c r="S10" s="395">
        <v>314</v>
      </c>
      <c r="T10" s="433">
        <v>0.11393323657474601</v>
      </c>
      <c r="U10" s="395">
        <v>789</v>
      </c>
      <c r="V10" s="433">
        <v>0.28628447024673442</v>
      </c>
      <c r="W10" s="395">
        <v>3287</v>
      </c>
      <c r="X10" s="433">
        <v>1.1926705370101596</v>
      </c>
      <c r="Y10" s="395">
        <v>820</v>
      </c>
      <c r="Z10" s="433">
        <v>0.29753265602322204</v>
      </c>
      <c r="AA10" s="434">
        <v>266</v>
      </c>
      <c r="AB10" s="433">
        <v>9.6516690856313495E-2</v>
      </c>
      <c r="AC10" s="432">
        <v>60</v>
      </c>
      <c r="AD10" s="433">
        <v>2.1770682148040638E-2</v>
      </c>
      <c r="AE10" s="115"/>
      <c r="AF10" s="280">
        <v>2756000</v>
      </c>
      <c r="AG10" s="557"/>
    </row>
    <row r="11" spans="1:33" ht="13" x14ac:dyDescent="0.2">
      <c r="A11" s="535" t="s">
        <v>150</v>
      </c>
      <c r="B11" s="57" t="s">
        <v>2</v>
      </c>
      <c r="C11" s="191">
        <f>IF(SUM(C12:C13)=0,"-",SUM(C12:C13))</f>
        <v>4155</v>
      </c>
      <c r="D11" s="192">
        <f t="shared" ref="D11:D39" si="13">IF(OR(C11="",C11="-",$AF11="",$AF11="-"),"-",ROUND((C11/$AF11)*1000,1))</f>
        <v>12.3</v>
      </c>
      <c r="E11" s="58">
        <f>IF(SUM(E12:E13)=0,"-",SUM(E12:E13))</f>
        <v>4</v>
      </c>
      <c r="F11" s="192">
        <f t="shared" ref="F11:F39" si="14">IF(OR(E11="",E11="-",$AF11="",$AF11="-"),"-",ROUND((E11/$AF11)*1000,1))</f>
        <v>0</v>
      </c>
      <c r="G11" s="58">
        <f>IF(SUM(G12:G13)=0,"-",SUM(G12:G13))</f>
        <v>1259</v>
      </c>
      <c r="H11" s="192">
        <f t="shared" si="0"/>
        <v>3.7</v>
      </c>
      <c r="I11" s="58">
        <f>IF(SUM(I12:I13)=0,"-",SUM(I12:I13))</f>
        <v>51</v>
      </c>
      <c r="J11" s="192">
        <f t="shared" si="1"/>
        <v>0.2</v>
      </c>
      <c r="K11" s="58">
        <f>IF(SUM(K12:K13)=0,"-",SUM(K12:K13))</f>
        <v>47</v>
      </c>
      <c r="L11" s="192">
        <f t="shared" si="2"/>
        <v>0.1</v>
      </c>
      <c r="M11" s="28">
        <f>IF(SUM(M12:M13)=0,"-",SUM(M12:M13))</f>
        <v>612</v>
      </c>
      <c r="N11" s="192">
        <f t="shared" si="3"/>
        <v>1.8</v>
      </c>
      <c r="O11" s="28">
        <f>IF(SUM(O12:O13)=0,"-",SUM(O12:O13))</f>
        <v>301</v>
      </c>
      <c r="P11" s="192">
        <f t="shared" si="4"/>
        <v>0.9</v>
      </c>
      <c r="Q11" s="28">
        <f>IF(SUM(Q12:Q13)=0,"-",SUM(Q12:Q13))</f>
        <v>277</v>
      </c>
      <c r="R11" s="192">
        <f t="shared" si="5"/>
        <v>0.8</v>
      </c>
      <c r="S11" s="28">
        <f>IF(SUM(S12:S13)=0,"-",SUM(S12:S13))</f>
        <v>28</v>
      </c>
      <c r="T11" s="192">
        <f t="shared" si="6"/>
        <v>0.1</v>
      </c>
      <c r="U11" s="28">
        <f>IF(SUM(U12:U13)=0,"-",SUM(U12:U13))</f>
        <v>102</v>
      </c>
      <c r="V11" s="192">
        <f t="shared" si="7"/>
        <v>0.3</v>
      </c>
      <c r="W11" s="28">
        <f>IF(SUM(W12:W13)=0,"-",SUM(W12:W13))</f>
        <v>361</v>
      </c>
      <c r="X11" s="192">
        <f t="shared" si="8"/>
        <v>1.1000000000000001</v>
      </c>
      <c r="Y11" s="28">
        <f>IF(SUM(Y12:Y13)=0,"-",SUM(Y12:Y13))</f>
        <v>131</v>
      </c>
      <c r="Z11" s="192">
        <f t="shared" si="9"/>
        <v>0.4</v>
      </c>
      <c r="AA11" s="28">
        <f>IF(SUM(AA12:AA13)=0,"-",SUM(AA12:AA13))</f>
        <v>47</v>
      </c>
      <c r="AB11" s="192">
        <f t="shared" si="10"/>
        <v>0.1</v>
      </c>
      <c r="AC11" s="28">
        <f>IF(SUM(AC12:AC13)=0,"-",SUM(AC12:AC13))</f>
        <v>22</v>
      </c>
      <c r="AD11" s="192">
        <f t="shared" si="11"/>
        <v>0.1</v>
      </c>
      <c r="AE11" s="115"/>
      <c r="AF11" s="28">
        <f>IF(SUM(AF12:AF13)=0,"-",SUM(AF12:AF13))</f>
        <v>336986</v>
      </c>
      <c r="AG11" s="558" t="s">
        <v>335</v>
      </c>
    </row>
    <row r="12" spans="1:33" ht="13" x14ac:dyDescent="0.2">
      <c r="A12" s="536"/>
      <c r="B12" s="270" t="s">
        <v>45</v>
      </c>
      <c r="C12" s="274">
        <f>IF(SUM(C15,C18,C21,C24,C27,C30,C33,C36,C39,C42,C45,C48,C51,C54,C57,C60,C63,C66,C69,)=0,"-",SUM(C15,C18,C21,C24,C27,C30,C33,C36,C39,C42,C45,C48,C51,C54,C57,C60,C63,C66,C69))</f>
        <v>2156</v>
      </c>
      <c r="D12" s="275">
        <f t="shared" si="13"/>
        <v>13.3</v>
      </c>
      <c r="E12" s="271">
        <f>IF(SUM(E15,E18,E21,E24,E27,E30,E33,E36,E39,E42,E45,E48,E51,E54,E57,E60,E63,E66,E69,)=0,"-",SUM(E15,E18,E21,E24,E27,E30,E33,E36,E39,E42,E45,E48,E51,E54,E57,E60,E63,E66,E69))</f>
        <v>2</v>
      </c>
      <c r="F12" s="275">
        <f t="shared" si="14"/>
        <v>0</v>
      </c>
      <c r="G12" s="267">
        <f>IF(SUM(G15,G18,G21,G24,G27,G30,G33,G36,G39,G42,G45,G48,G51,G54,G57,G60,G63,G66,G69,)=0,"-",SUM(G15,G18,G21,G24,G27,G30,G33,G36,G39,G42,G45,G48,G51,G54,G57,G60,G63,G66,G69))</f>
        <v>712</v>
      </c>
      <c r="H12" s="275">
        <f t="shared" si="0"/>
        <v>4.4000000000000004</v>
      </c>
      <c r="I12" s="267">
        <f>IF(SUM(I15,I18,I21,I24,I27,I30,I33,I36,I39,I42,I45,I48,I51,I54,I57,I60,I63,I66,I69,)=0,"-",SUM(I15,I18,I21,I24,I27,I30,I33,I36,I39,I42,I45,I48,I51,I54,I57,I60,I63,I66,I69))</f>
        <v>30</v>
      </c>
      <c r="J12" s="275">
        <f t="shared" si="1"/>
        <v>0.2</v>
      </c>
      <c r="K12" s="267">
        <f>IF(SUM(K15,K18,K21,K24,K27,K30,K33,K36,K39,K42,K45,K48,K51,K54,K57,K60,K63,K66,K69,)=0,"-",SUM(K15,K18,K21,K24,K27,K30,K33,K36,K39,K42,K45,K48,K51,K54,K57,K60,K63,K66,K69))</f>
        <v>24</v>
      </c>
      <c r="L12" s="275">
        <f t="shared" si="2"/>
        <v>0.1</v>
      </c>
      <c r="M12" s="267">
        <f>IF(SUM(M15,M18,M21,M24,M27,M30,M33,M36,M39,M42,M45,M48,M51,M54,M57,M60,M63,M66,M69,)=0,"-",SUM(M15,M18,M21,M24,M27,M30,M33,M36,M39,M42,M45,M48,M51,M54,M57,M60,M63,M66,M69))</f>
        <v>305</v>
      </c>
      <c r="N12" s="275">
        <f t="shared" si="3"/>
        <v>1.9</v>
      </c>
      <c r="O12" s="267">
        <f>IF(SUM(O15,O18,O21,O24,O27,O30,O33,O36,O39,O42,O45,O48,O51,O54,O57,O60,O63,O66,O69,)=0,"-",SUM(O15,O18,O21,O24,O27,O30,O33,O36,O39,O42,O45,O48,O51,O54,O57,O60,O63,O66,O69))</f>
        <v>152</v>
      </c>
      <c r="P12" s="275">
        <f t="shared" si="4"/>
        <v>0.9</v>
      </c>
      <c r="Q12" s="267">
        <f>IF(SUM(Q15,Q18,Q21,Q24,Q27,Q30,Q33,Q36,Q39,Q42,Q45,Q48,Q51,Q54,Q57,Q60,Q63,Q66,Q69,)=0,"-",SUM(Q15,Q18,Q21,Q24,Q27,Q30,Q33,Q36,Q39,Q42,Q45,Q48,Q51,Q54,Q57,Q60,Q63,Q66,Q69))</f>
        <v>160</v>
      </c>
      <c r="R12" s="275">
        <f t="shared" si="5"/>
        <v>1</v>
      </c>
      <c r="S12" s="267">
        <f>IF(SUM(S15,S18,S21,S24,S27,S30,S33,S36,S39,S42,S45,S48,S51,S54,S57,S60,S63,S66,S69,)=0,"-",SUM(S15,S18,S21,S24,S27,S30,S33,S36,S39,S42,S45,S48,S51,S54,S57,S60,S63,S66,S69))</f>
        <v>14</v>
      </c>
      <c r="T12" s="275">
        <f t="shared" si="6"/>
        <v>0.1</v>
      </c>
      <c r="U12" s="267">
        <f>IF(SUM(U15,U18,U21,U24,U27,U30,U33,U36,U39,U42,U45,U48,U51,U54,U57,U60,U63,U66,U69,)=0,"-",SUM(U15,U18,U21,U24,U27,U30,U33,U36,U39,U42,U45,U48,U51,U54,U57,U60,U63,U66,U69))</f>
        <v>57</v>
      </c>
      <c r="V12" s="275">
        <f t="shared" si="7"/>
        <v>0.4</v>
      </c>
      <c r="W12" s="267">
        <f>IF(SUM(W15,W18,W21,W24,W27,W30,W33,W36,W39,W42,W45,W48,W51,W54,W57,W60,W63,W66,W69,)=0,"-",SUM(W15,W18,W21,W24,W27,W30,W33,W36,W39,W42,W45,W48,W51,W54,W57,W60,W63,W66,W69))</f>
        <v>113</v>
      </c>
      <c r="X12" s="275">
        <f t="shared" si="8"/>
        <v>0.7</v>
      </c>
      <c r="Y12" s="267">
        <f>IF(SUM(Y15,Y18,Y21,Y24,Y27,Y30,Y33,Y36,Y39,Y42,Y45,Y48,Y51,Y54,Y57,Y60,Y63,Y66,Y69,)=0,"-",SUM(Y15,Y18,Y21,Y24,Y27,Y30,Y33,Y36,Y39,Y42,Y45,Y48,Y51,Y54,Y57,Y60,Y63,Y66,Y69))</f>
        <v>77</v>
      </c>
      <c r="Z12" s="275">
        <f t="shared" si="9"/>
        <v>0.5</v>
      </c>
      <c r="AA12" s="267">
        <f>IF(SUM(AA15,AA18,AA21,AA24,AA27,AA30,AA33,AA36,AA39,AA42,AA45,AA48,AA51,AA54,AA57,AA60,AA63,AA66,AA69,)=0,"-",SUM(AA15,AA18,AA21,AA24,AA27,AA30,AA33,AA36,AA39,AA42,AA45,AA48,AA51,AA54,AA57,AA60,AA63,AA66,AA69))</f>
        <v>31</v>
      </c>
      <c r="AB12" s="275">
        <f t="shared" si="10"/>
        <v>0.2</v>
      </c>
      <c r="AC12" s="267">
        <f>IF(SUM(AC15,AC18,AC21,AC24,AC27,AC30,AC33,AC36,AC39,AC42,AC45,AC48,AC51,AC54,AC57,AC60,AC63,AC66,AC69,)=0,"-",SUM(AC15,AC18,AC21,AC24,AC27,AC30,AC33,AC36,AC39,AC42,AC45,AC48,AC51,AC54,AC57,AC60,AC63,AC66,AC69))</f>
        <v>13</v>
      </c>
      <c r="AD12" s="275">
        <f t="shared" si="11"/>
        <v>0.1</v>
      </c>
      <c r="AE12" s="194"/>
      <c r="AF12" s="19">
        <f>IF(SUM(AF15,AF18,AF21,AF24,AF27,AF30,AF33,AF36,AF39,AF42,AF45,AF48,AF51,AF54,AF57,AF60,AF63,AF66,AF69,)=0,"-",SUM(AF15,AF18,AF21,AF24,AF27,AF30,AF33,AF36,AF39,AF42,AF45,AF48,AF51,AF54,AF57,AF60,AF63,AF66,AF69))</f>
        <v>161518</v>
      </c>
      <c r="AG12" s="558"/>
    </row>
    <row r="13" spans="1:33" ht="13" x14ac:dyDescent="0.2">
      <c r="A13" s="537"/>
      <c r="B13" s="272" t="s">
        <v>46</v>
      </c>
      <c r="C13" s="276">
        <f>IF(SUM(C16,C19,C22,C25,C28,C31,C34,C37,C40,C43,C46,C49,C52,C55,C58,C61,C64,C67,C70,)=0,"-",SUM(C16,C19,C22,C25,C28,C31,C34,C37,C40,C43,C46,C49,C52,C55,C58,C61,C64,C67,C70))</f>
        <v>1999</v>
      </c>
      <c r="D13" s="277">
        <f t="shared" si="13"/>
        <v>11.4</v>
      </c>
      <c r="E13" s="273">
        <f>IF(SUM(E16,E19,E22,E25,E28,E31,E34,E37,E40,E43,E46,E49,E52,E55,E58,E61,E64,E67,E70,)=0,"-",SUM(E16,E19,E22,E25,E28,E31,E34,E37,E40,E43,E46,E49,E52,E55,E58,E61,E64,E67,E70))</f>
        <v>2</v>
      </c>
      <c r="F13" s="277">
        <f t="shared" si="14"/>
        <v>0</v>
      </c>
      <c r="G13" s="269">
        <f>IF(SUM(G16,G19,G22,G25,G28,G31,G34,G37,G40,G43,G46,G49,G52,G55,G58,G61,G64,G67,G70,)=0,"-",SUM(G16,G19,G22,G25,G28,G31,G34,G37,G40,G43,G46,G49,G52,G55,G58,G61,G64,G67,G70))</f>
        <v>547</v>
      </c>
      <c r="H13" s="277">
        <f t="shared" si="0"/>
        <v>3.1</v>
      </c>
      <c r="I13" s="269">
        <f>IF(SUM(I16,I19,I22,I25,I28,I31,I34,I37,I40,I43,I46,I49,I52,I55,I58,I61,I64,I67,I70,)=0,"-",SUM(I16,I19,I22,I25,I28,I31,I34,I37,I40,I43,I46,I49,I52,I55,I58,I61,I64,I67,I70))</f>
        <v>21</v>
      </c>
      <c r="J13" s="277">
        <f t="shared" si="1"/>
        <v>0.1</v>
      </c>
      <c r="K13" s="269">
        <f>IF(SUM(K16,K19,K22,K25,K28,K31,K34,K37,K40,K43,K46,K49,K52,K55,K58,K61,K64,K67,K70,)=0,"-",SUM(K16,K19,K22,K25,K28,K31,K34,K37,K40,K43,K46,K49,K52,K55,K58,K61,K64,K67,K70))</f>
        <v>23</v>
      </c>
      <c r="L13" s="277">
        <f t="shared" si="2"/>
        <v>0.1</v>
      </c>
      <c r="M13" s="269">
        <f>IF(SUM(M16,M19,M22,M25,M28,M31,M34,M37,M40,M43,M46,M49,M52,M55,M58,M61,M64,M67,M70,)=0,"-",SUM(M16,M19,M22,M25,M28,M31,M34,M37,M40,M43,M46,M49,M52,M55,M58,M61,M64,M67,M70))</f>
        <v>307</v>
      </c>
      <c r="N13" s="277">
        <f t="shared" si="3"/>
        <v>1.7</v>
      </c>
      <c r="O13" s="269">
        <f>IF(SUM(O16,O19,O22,O25,O28,O31,O34,O37,O40,O43,O46,O49,O52,O55,O58,O61,O64,O67,O70,)=0,"-",SUM(O16,O19,O22,O25,O28,O31,O34,O37,O40,O43,O46,O49,O52,O55,O58,O61,O64,O67,O70))</f>
        <v>149</v>
      </c>
      <c r="P13" s="277">
        <f t="shared" si="4"/>
        <v>0.8</v>
      </c>
      <c r="Q13" s="269">
        <f>IF(SUM(Q16,Q19,Q22,Q25,Q28,Q31,Q34,Q37,Q40,Q43,Q46,Q49,Q52,Q55,Q58,Q61,Q64,Q67,Q70,)=0,"-",SUM(Q16,Q19,Q22,Q25,Q28,Q31,Q34,Q37,Q40,Q43,Q46,Q49,Q52,Q55,Q58,Q61,Q64,Q67,Q70))</f>
        <v>117</v>
      </c>
      <c r="R13" s="277">
        <f t="shared" si="5"/>
        <v>0.7</v>
      </c>
      <c r="S13" s="269">
        <f>IF(SUM(S16,S19,S22,S25,S28,S31,S34,S37,S40,S43,S46,S49,S52,S55,S58,S61,S64,S67,S70,)=0,"-",SUM(S16,S19,S22,S25,S28,S31,S34,S37,S40,S43,S46,S49,S52,S55,S58,S61,S64,S67,S70))</f>
        <v>14</v>
      </c>
      <c r="T13" s="277">
        <f t="shared" si="6"/>
        <v>0.1</v>
      </c>
      <c r="U13" s="269">
        <f>IF(SUM(U16,U19,U22,U25,U28,U31,U34,U37,U40,U43,U46,U49,U52,U55,U58,U61,U64,U67,U70,)=0,"-",SUM(U16,U19,U22,U25,U28,U31,U34,U37,U40,U43,U46,U49,U52,U55,U58,U61,U64,U67,U70))</f>
        <v>45</v>
      </c>
      <c r="V13" s="277">
        <f t="shared" si="7"/>
        <v>0.3</v>
      </c>
      <c r="W13" s="269">
        <f>IF(SUM(W16,W19,W22,W25,W28,W31,W34,W37,W40,W43,W46,W49,W52,W55,W58,W61,W64,W67,W70,)=0,"-",SUM(W16,W19,W22,W25,W28,W31,W34,W37,W40,W43,W46,W49,W52,W55,W58,W61,W64,W67,W70))</f>
        <v>248</v>
      </c>
      <c r="X13" s="277">
        <f t="shared" si="8"/>
        <v>1.4</v>
      </c>
      <c r="Y13" s="269">
        <f>IF(SUM(Y16,Y19,Y22,Y25,Y28,Y31,Y34,Y37,Y40,Y43,Y46,Y49,Y52,Y55,Y58,Y61,Y64,Y67,Y70,)=0,"-",SUM(Y16,Y19,Y22,Y25,Y28,Y31,Y34,Y37,Y40,Y43,Y46,Y49,Y52,Y55,Y58,Y61,Y64,Y67,Y70))</f>
        <v>54</v>
      </c>
      <c r="Z13" s="277">
        <f t="shared" si="9"/>
        <v>0.3</v>
      </c>
      <c r="AA13" s="269">
        <f>IF(SUM(AA16,AA19,AA22,AA25,AA28,AA31,AA34,AA37,AA40,AA43,AA46,AA49,AA52,AA55,AA58,AA61,AA64,AA67,AA70,)=0,"-",SUM(AA16,AA19,AA22,AA25,AA28,AA31,AA34,AA37,AA40,AA43,AA46,AA49,AA52,AA55,AA58,AA61,AA64,AA67,AA70))</f>
        <v>16</v>
      </c>
      <c r="AB13" s="277">
        <f t="shared" si="10"/>
        <v>0.1</v>
      </c>
      <c r="AC13" s="269">
        <f>IF(SUM(AC16,AC19,AC22,AC25,AC28,AC31,AC34,AC37,AC40,AC43,AC46,AC49,AC52,AC55,AC58,AC61,AC64,AC67,AC70,)=0,"-",SUM(AC16,AC19,AC22,AC25,AC28,AC31,AC34,AC37,AC40,AC43,AC46,AC49,AC52,AC55,AC58,AC61,AC64,AC67,AC70))</f>
        <v>9</v>
      </c>
      <c r="AD13" s="277">
        <f t="shared" si="11"/>
        <v>0.1</v>
      </c>
      <c r="AE13" s="115"/>
      <c r="AF13" s="20">
        <f>IF(SUM(AF16,AF19,AF22,AF25,AF28,AF31,AF34,AF37,AF40,AF43,AF46,AF49,AF52,AF55,AF58,AF61,AF64,AF67,AF70,)=0,"-",SUM(AF16,AF19,AF22,AF25,AF28,AF31,AF34,AF37,AF40,AF43,AF46,AF49,AF52,AF55,AF58,AF61,AF64,AF67,AF70))</f>
        <v>175468</v>
      </c>
      <c r="AG13" s="558"/>
    </row>
    <row r="14" spans="1:33" ht="13" x14ac:dyDescent="0.2">
      <c r="A14" s="559" t="s">
        <v>76</v>
      </c>
      <c r="B14" s="21" t="s">
        <v>2</v>
      </c>
      <c r="C14" s="187">
        <v>1887</v>
      </c>
      <c r="D14" s="188">
        <f t="shared" si="13"/>
        <v>11.4</v>
      </c>
      <c r="E14" s="54">
        <v>4</v>
      </c>
      <c r="F14" s="188">
        <f t="shared" si="14"/>
        <v>0</v>
      </c>
      <c r="G14" s="54">
        <v>600</v>
      </c>
      <c r="H14" s="188">
        <f t="shared" si="0"/>
        <v>3.6</v>
      </c>
      <c r="I14" s="54">
        <v>24</v>
      </c>
      <c r="J14" s="188">
        <f t="shared" si="1"/>
        <v>0.1</v>
      </c>
      <c r="K14" s="54">
        <v>23</v>
      </c>
      <c r="L14" s="188">
        <f t="shared" si="2"/>
        <v>0.1</v>
      </c>
      <c r="M14" s="22">
        <v>275</v>
      </c>
      <c r="N14" s="188">
        <f t="shared" si="3"/>
        <v>1.7</v>
      </c>
      <c r="O14" s="22">
        <v>122</v>
      </c>
      <c r="P14" s="188">
        <f t="shared" si="4"/>
        <v>0.7</v>
      </c>
      <c r="Q14" s="22">
        <v>115</v>
      </c>
      <c r="R14" s="188">
        <f t="shared" si="5"/>
        <v>0.7</v>
      </c>
      <c r="S14" s="22">
        <v>17</v>
      </c>
      <c r="T14" s="188">
        <f t="shared" si="6"/>
        <v>0.1</v>
      </c>
      <c r="U14" s="22">
        <v>47</v>
      </c>
      <c r="V14" s="188">
        <f t="shared" si="7"/>
        <v>0.3</v>
      </c>
      <c r="W14" s="22">
        <v>146</v>
      </c>
      <c r="X14" s="188">
        <f t="shared" si="8"/>
        <v>0.9</v>
      </c>
      <c r="Y14" s="22">
        <v>59</v>
      </c>
      <c r="Z14" s="188">
        <f t="shared" si="9"/>
        <v>0.4</v>
      </c>
      <c r="AA14" s="22">
        <v>24</v>
      </c>
      <c r="AB14" s="188">
        <f t="shared" si="10"/>
        <v>0.1</v>
      </c>
      <c r="AC14" s="22">
        <v>10</v>
      </c>
      <c r="AD14" s="188">
        <f t="shared" si="11"/>
        <v>0.1</v>
      </c>
      <c r="AE14" s="37"/>
      <c r="AF14" s="28">
        <f>IF(SUM(AF15:AF16)=0,"-",SUM(AF15:AF16))</f>
        <v>166043</v>
      </c>
      <c r="AG14" s="554" t="s">
        <v>326</v>
      </c>
    </row>
    <row r="15" spans="1:33" ht="13" x14ac:dyDescent="0.2">
      <c r="A15" s="560"/>
      <c r="B15" s="23" t="s">
        <v>45</v>
      </c>
      <c r="C15" s="193">
        <v>1008</v>
      </c>
      <c r="D15" s="189">
        <f t="shared" si="13"/>
        <v>12.8</v>
      </c>
      <c r="E15" s="55">
        <v>2</v>
      </c>
      <c r="F15" s="189">
        <f t="shared" si="14"/>
        <v>0</v>
      </c>
      <c r="G15" s="19">
        <v>355</v>
      </c>
      <c r="H15" s="189">
        <f t="shared" si="0"/>
        <v>4.5</v>
      </c>
      <c r="I15" s="19">
        <v>14</v>
      </c>
      <c r="J15" s="189">
        <f t="shared" si="1"/>
        <v>0.2</v>
      </c>
      <c r="K15" s="19">
        <v>14</v>
      </c>
      <c r="L15" s="189">
        <f t="shared" si="2"/>
        <v>0.2</v>
      </c>
      <c r="M15" s="19">
        <v>144</v>
      </c>
      <c r="N15" s="189">
        <f t="shared" si="3"/>
        <v>1.8</v>
      </c>
      <c r="O15" s="19">
        <v>57</v>
      </c>
      <c r="P15" s="189">
        <f t="shared" si="4"/>
        <v>0.7</v>
      </c>
      <c r="Q15" s="19">
        <v>65</v>
      </c>
      <c r="R15" s="189">
        <f t="shared" si="5"/>
        <v>0.8</v>
      </c>
      <c r="S15" s="19">
        <v>8</v>
      </c>
      <c r="T15" s="189">
        <f t="shared" si="6"/>
        <v>0.1</v>
      </c>
      <c r="U15" s="19">
        <v>29</v>
      </c>
      <c r="V15" s="189">
        <f t="shared" si="7"/>
        <v>0.4</v>
      </c>
      <c r="W15" s="19">
        <v>55</v>
      </c>
      <c r="X15" s="189">
        <f t="shared" si="8"/>
        <v>0.7</v>
      </c>
      <c r="Y15" s="19">
        <v>35</v>
      </c>
      <c r="Z15" s="189">
        <f t="shared" si="9"/>
        <v>0.4</v>
      </c>
      <c r="AA15" s="19">
        <v>18</v>
      </c>
      <c r="AB15" s="189">
        <f t="shared" si="10"/>
        <v>0.2</v>
      </c>
      <c r="AC15" s="19">
        <v>6</v>
      </c>
      <c r="AD15" s="189">
        <f t="shared" si="11"/>
        <v>0.1</v>
      </c>
      <c r="AE15" s="37"/>
      <c r="AF15" s="301">
        <v>79205</v>
      </c>
      <c r="AG15" s="555"/>
    </row>
    <row r="16" spans="1:33" ht="13" x14ac:dyDescent="0.2">
      <c r="A16" s="561"/>
      <c r="B16" s="24" t="s">
        <v>46</v>
      </c>
      <c r="C16" s="195">
        <v>879</v>
      </c>
      <c r="D16" s="190">
        <f t="shared" si="13"/>
        <v>10.1</v>
      </c>
      <c r="E16" s="56">
        <v>2</v>
      </c>
      <c r="F16" s="190">
        <f t="shared" si="14"/>
        <v>0</v>
      </c>
      <c r="G16" s="20">
        <v>245</v>
      </c>
      <c r="H16" s="190">
        <f t="shared" si="0"/>
        <v>2.8</v>
      </c>
      <c r="I16" s="20">
        <v>10</v>
      </c>
      <c r="J16" s="190">
        <f t="shared" si="1"/>
        <v>0.1</v>
      </c>
      <c r="K16" s="20">
        <v>9</v>
      </c>
      <c r="L16" s="190">
        <f t="shared" si="2"/>
        <v>0.1</v>
      </c>
      <c r="M16" s="20">
        <v>131</v>
      </c>
      <c r="N16" s="190">
        <f t="shared" si="3"/>
        <v>1.5</v>
      </c>
      <c r="O16" s="20">
        <v>65</v>
      </c>
      <c r="P16" s="190">
        <f t="shared" si="4"/>
        <v>0.7</v>
      </c>
      <c r="Q16" s="20">
        <v>50</v>
      </c>
      <c r="R16" s="190">
        <f t="shared" si="5"/>
        <v>0.6</v>
      </c>
      <c r="S16" s="20">
        <v>9</v>
      </c>
      <c r="T16" s="190">
        <f t="shared" si="6"/>
        <v>0.1</v>
      </c>
      <c r="U16" s="20">
        <v>18</v>
      </c>
      <c r="V16" s="190">
        <f t="shared" si="7"/>
        <v>0.2</v>
      </c>
      <c r="W16" s="20">
        <v>91</v>
      </c>
      <c r="X16" s="190">
        <f t="shared" si="8"/>
        <v>1</v>
      </c>
      <c r="Y16" s="20">
        <v>24</v>
      </c>
      <c r="Z16" s="190">
        <f t="shared" si="9"/>
        <v>0.3</v>
      </c>
      <c r="AA16" s="20">
        <v>6</v>
      </c>
      <c r="AB16" s="190">
        <f t="shared" si="10"/>
        <v>0.1</v>
      </c>
      <c r="AC16" s="20">
        <v>4</v>
      </c>
      <c r="AD16" s="190">
        <f t="shared" si="11"/>
        <v>0</v>
      </c>
      <c r="AE16" s="37"/>
      <c r="AF16" s="301">
        <v>86838</v>
      </c>
      <c r="AG16" s="556"/>
    </row>
    <row r="17" spans="1:33" ht="13" x14ac:dyDescent="0.2">
      <c r="A17" s="559" t="s">
        <v>77</v>
      </c>
      <c r="B17" s="21" t="s">
        <v>2</v>
      </c>
      <c r="C17" s="187">
        <v>514</v>
      </c>
      <c r="D17" s="188">
        <f t="shared" si="13"/>
        <v>11.6</v>
      </c>
      <c r="E17" s="54" t="s">
        <v>9</v>
      </c>
      <c r="F17" s="188" t="str">
        <f t="shared" si="14"/>
        <v>-</v>
      </c>
      <c r="G17" s="54">
        <v>169</v>
      </c>
      <c r="H17" s="188">
        <f t="shared" si="0"/>
        <v>3.8</v>
      </c>
      <c r="I17" s="54">
        <v>7</v>
      </c>
      <c r="J17" s="188">
        <f t="shared" si="1"/>
        <v>0.2</v>
      </c>
      <c r="K17" s="54">
        <v>3</v>
      </c>
      <c r="L17" s="188">
        <f t="shared" si="2"/>
        <v>0.1</v>
      </c>
      <c r="M17" s="22">
        <v>70</v>
      </c>
      <c r="N17" s="188">
        <f t="shared" si="3"/>
        <v>1.6</v>
      </c>
      <c r="O17" s="22">
        <v>42</v>
      </c>
      <c r="P17" s="188">
        <f t="shared" si="4"/>
        <v>0.9</v>
      </c>
      <c r="Q17" s="22">
        <v>39</v>
      </c>
      <c r="R17" s="188">
        <f t="shared" si="5"/>
        <v>0.9</v>
      </c>
      <c r="S17" s="22">
        <v>5</v>
      </c>
      <c r="T17" s="188">
        <f t="shared" si="6"/>
        <v>0.1</v>
      </c>
      <c r="U17" s="22">
        <v>9</v>
      </c>
      <c r="V17" s="188">
        <f t="shared" si="7"/>
        <v>0.2</v>
      </c>
      <c r="W17" s="22">
        <v>48</v>
      </c>
      <c r="X17" s="188">
        <f t="shared" si="8"/>
        <v>1.1000000000000001</v>
      </c>
      <c r="Y17" s="22">
        <v>16</v>
      </c>
      <c r="Z17" s="188">
        <f t="shared" si="9"/>
        <v>0.4</v>
      </c>
      <c r="AA17" s="22">
        <v>4</v>
      </c>
      <c r="AB17" s="188">
        <f t="shared" si="10"/>
        <v>0.1</v>
      </c>
      <c r="AC17" s="22">
        <v>1</v>
      </c>
      <c r="AD17" s="188">
        <f t="shared" si="11"/>
        <v>0</v>
      </c>
      <c r="AE17" s="37"/>
      <c r="AF17" s="28">
        <f>IF(SUM(AF18:AF19)=0,"-",SUM(AF18:AF19))</f>
        <v>44342</v>
      </c>
      <c r="AG17" s="554" t="s">
        <v>326</v>
      </c>
    </row>
    <row r="18" spans="1:33" ht="13" x14ac:dyDescent="0.2">
      <c r="A18" s="560"/>
      <c r="B18" s="23" t="s">
        <v>45</v>
      </c>
      <c r="C18" s="193">
        <v>268</v>
      </c>
      <c r="D18" s="189">
        <f t="shared" si="13"/>
        <v>12.7</v>
      </c>
      <c r="E18" s="55" t="s">
        <v>9</v>
      </c>
      <c r="F18" s="189" t="str">
        <f t="shared" si="14"/>
        <v>-</v>
      </c>
      <c r="G18" s="19">
        <v>95</v>
      </c>
      <c r="H18" s="189">
        <f t="shared" si="0"/>
        <v>4.5</v>
      </c>
      <c r="I18" s="19">
        <v>4</v>
      </c>
      <c r="J18" s="189">
        <f t="shared" si="1"/>
        <v>0.2</v>
      </c>
      <c r="K18" s="19" t="s">
        <v>9</v>
      </c>
      <c r="L18" s="189" t="str">
        <f t="shared" si="2"/>
        <v>-</v>
      </c>
      <c r="M18" s="19">
        <v>34</v>
      </c>
      <c r="N18" s="189">
        <f t="shared" si="3"/>
        <v>1.6</v>
      </c>
      <c r="O18" s="19">
        <v>22</v>
      </c>
      <c r="P18" s="189">
        <f t="shared" si="4"/>
        <v>1</v>
      </c>
      <c r="Q18" s="19">
        <v>26</v>
      </c>
      <c r="R18" s="189">
        <f t="shared" si="5"/>
        <v>1.2</v>
      </c>
      <c r="S18" s="19">
        <v>2</v>
      </c>
      <c r="T18" s="189">
        <f t="shared" si="6"/>
        <v>0.1</v>
      </c>
      <c r="U18" s="19">
        <v>4</v>
      </c>
      <c r="V18" s="189">
        <f t="shared" si="7"/>
        <v>0.2</v>
      </c>
      <c r="W18" s="19">
        <v>12</v>
      </c>
      <c r="X18" s="189">
        <f t="shared" si="8"/>
        <v>0.6</v>
      </c>
      <c r="Y18" s="19">
        <v>8</v>
      </c>
      <c r="Z18" s="189">
        <f t="shared" si="9"/>
        <v>0.4</v>
      </c>
      <c r="AA18" s="19">
        <v>2</v>
      </c>
      <c r="AB18" s="189">
        <f t="shared" si="10"/>
        <v>0.1</v>
      </c>
      <c r="AC18" s="19">
        <v>1</v>
      </c>
      <c r="AD18" s="189">
        <f t="shared" si="11"/>
        <v>0</v>
      </c>
      <c r="AE18" s="37"/>
      <c r="AF18" s="302">
        <v>21054</v>
      </c>
      <c r="AG18" s="555"/>
    </row>
    <row r="19" spans="1:33" ht="13" x14ac:dyDescent="0.2">
      <c r="A19" s="561"/>
      <c r="B19" s="24" t="s">
        <v>46</v>
      </c>
      <c r="C19" s="195">
        <v>246</v>
      </c>
      <c r="D19" s="190">
        <f t="shared" si="13"/>
        <v>10.6</v>
      </c>
      <c r="E19" s="56" t="s">
        <v>9</v>
      </c>
      <c r="F19" s="190" t="str">
        <f t="shared" si="14"/>
        <v>-</v>
      </c>
      <c r="G19" s="20">
        <v>74</v>
      </c>
      <c r="H19" s="190">
        <f t="shared" si="0"/>
        <v>3.2</v>
      </c>
      <c r="I19" s="20">
        <v>3</v>
      </c>
      <c r="J19" s="190">
        <f t="shared" si="1"/>
        <v>0.1</v>
      </c>
      <c r="K19" s="20">
        <v>3</v>
      </c>
      <c r="L19" s="190">
        <f t="shared" si="2"/>
        <v>0.1</v>
      </c>
      <c r="M19" s="20">
        <v>36</v>
      </c>
      <c r="N19" s="190">
        <f t="shared" si="3"/>
        <v>1.5</v>
      </c>
      <c r="O19" s="20">
        <v>20</v>
      </c>
      <c r="P19" s="190">
        <f t="shared" si="4"/>
        <v>0.9</v>
      </c>
      <c r="Q19" s="20">
        <v>13</v>
      </c>
      <c r="R19" s="190">
        <f t="shared" si="5"/>
        <v>0.6</v>
      </c>
      <c r="S19" s="20">
        <v>3</v>
      </c>
      <c r="T19" s="190">
        <f t="shared" si="6"/>
        <v>0.1</v>
      </c>
      <c r="U19" s="20">
        <v>5</v>
      </c>
      <c r="V19" s="190">
        <f t="shared" si="7"/>
        <v>0.2</v>
      </c>
      <c r="W19" s="20">
        <v>36</v>
      </c>
      <c r="X19" s="190">
        <f t="shared" si="8"/>
        <v>1.6</v>
      </c>
      <c r="Y19" s="20">
        <v>8</v>
      </c>
      <c r="Z19" s="190">
        <f t="shared" si="9"/>
        <v>0.3</v>
      </c>
      <c r="AA19" s="20">
        <v>2</v>
      </c>
      <c r="AB19" s="190">
        <f t="shared" si="10"/>
        <v>0.1</v>
      </c>
      <c r="AC19" s="20" t="s">
        <v>9</v>
      </c>
      <c r="AD19" s="190" t="str">
        <f t="shared" si="11"/>
        <v>-</v>
      </c>
      <c r="AE19" s="37"/>
      <c r="AF19" s="302">
        <v>23288</v>
      </c>
      <c r="AG19" s="556"/>
    </row>
    <row r="20" spans="1:33" ht="13" x14ac:dyDescent="0.2">
      <c r="A20" s="559" t="s">
        <v>78</v>
      </c>
      <c r="B20" s="21" t="s">
        <v>2</v>
      </c>
      <c r="C20" s="187">
        <v>88</v>
      </c>
      <c r="D20" s="188">
        <f t="shared" si="13"/>
        <v>14.7</v>
      </c>
      <c r="E20" s="54" t="s">
        <v>9</v>
      </c>
      <c r="F20" s="188" t="str">
        <f t="shared" si="14"/>
        <v>-</v>
      </c>
      <c r="G20" s="54">
        <v>24</v>
      </c>
      <c r="H20" s="188">
        <f t="shared" si="0"/>
        <v>4</v>
      </c>
      <c r="I20" s="54">
        <v>1</v>
      </c>
      <c r="J20" s="188">
        <f t="shared" si="1"/>
        <v>0.2</v>
      </c>
      <c r="K20" s="54">
        <v>2</v>
      </c>
      <c r="L20" s="188">
        <f t="shared" si="2"/>
        <v>0.3</v>
      </c>
      <c r="M20" s="22">
        <v>9</v>
      </c>
      <c r="N20" s="188">
        <f t="shared" si="3"/>
        <v>1.5</v>
      </c>
      <c r="O20" s="22">
        <v>3</v>
      </c>
      <c r="P20" s="188">
        <f t="shared" si="4"/>
        <v>0.5</v>
      </c>
      <c r="Q20" s="22">
        <v>8</v>
      </c>
      <c r="R20" s="188">
        <f t="shared" si="5"/>
        <v>1.3</v>
      </c>
      <c r="S20" s="22" t="s">
        <v>9</v>
      </c>
      <c r="T20" s="188" t="str">
        <f t="shared" si="6"/>
        <v>-</v>
      </c>
      <c r="U20" s="22" t="s">
        <v>9</v>
      </c>
      <c r="V20" s="188" t="str">
        <f t="shared" si="7"/>
        <v>-</v>
      </c>
      <c r="W20" s="22">
        <v>17</v>
      </c>
      <c r="X20" s="188">
        <f t="shared" si="8"/>
        <v>2.8</v>
      </c>
      <c r="Y20" s="22">
        <v>3</v>
      </c>
      <c r="Z20" s="188">
        <f t="shared" si="9"/>
        <v>0.5</v>
      </c>
      <c r="AA20" s="22">
        <v>1</v>
      </c>
      <c r="AB20" s="188">
        <f t="shared" si="10"/>
        <v>0.2</v>
      </c>
      <c r="AC20" s="22" t="s">
        <v>9</v>
      </c>
      <c r="AD20" s="188" t="str">
        <f t="shared" si="11"/>
        <v>-</v>
      </c>
      <c r="AE20" s="37"/>
      <c r="AF20" s="28">
        <f>IF(SUM(AF21:AF22)=0,"-",SUM(AF21:AF22))</f>
        <v>6044</v>
      </c>
      <c r="AG20" s="554" t="s">
        <v>326</v>
      </c>
    </row>
    <row r="21" spans="1:33" ht="13" x14ac:dyDescent="0.2">
      <c r="A21" s="560"/>
      <c r="B21" s="23" t="s">
        <v>45</v>
      </c>
      <c r="C21" s="193">
        <v>42</v>
      </c>
      <c r="D21" s="189">
        <f t="shared" si="13"/>
        <v>14.3</v>
      </c>
      <c r="E21" s="55" t="s">
        <v>9</v>
      </c>
      <c r="F21" s="189" t="str">
        <f t="shared" si="14"/>
        <v>-</v>
      </c>
      <c r="G21" s="19">
        <v>13</v>
      </c>
      <c r="H21" s="189">
        <f t="shared" si="0"/>
        <v>4.4000000000000004</v>
      </c>
      <c r="I21" s="19" t="s">
        <v>9</v>
      </c>
      <c r="J21" s="189" t="str">
        <f t="shared" si="1"/>
        <v>-</v>
      </c>
      <c r="K21" s="19" t="s">
        <v>9</v>
      </c>
      <c r="L21" s="189" t="str">
        <f t="shared" si="2"/>
        <v>-</v>
      </c>
      <c r="M21" s="19">
        <v>6</v>
      </c>
      <c r="N21" s="189">
        <f t="shared" si="3"/>
        <v>2</v>
      </c>
      <c r="O21" s="19">
        <v>3</v>
      </c>
      <c r="P21" s="189">
        <f t="shared" si="4"/>
        <v>1</v>
      </c>
      <c r="Q21" s="19">
        <v>5</v>
      </c>
      <c r="R21" s="189">
        <f t="shared" si="5"/>
        <v>1.7</v>
      </c>
      <c r="S21" s="19" t="s">
        <v>9</v>
      </c>
      <c r="T21" s="189" t="str">
        <f t="shared" si="6"/>
        <v>-</v>
      </c>
      <c r="U21" s="19" t="s">
        <v>9</v>
      </c>
      <c r="V21" s="189" t="str">
        <f t="shared" si="7"/>
        <v>-</v>
      </c>
      <c r="W21" s="19">
        <v>1</v>
      </c>
      <c r="X21" s="189">
        <f t="shared" si="8"/>
        <v>0.3</v>
      </c>
      <c r="Y21" s="19">
        <v>3</v>
      </c>
      <c r="Z21" s="189">
        <f t="shared" si="9"/>
        <v>1</v>
      </c>
      <c r="AA21" s="19" t="s">
        <v>9</v>
      </c>
      <c r="AB21" s="189" t="str">
        <f t="shared" si="10"/>
        <v>-</v>
      </c>
      <c r="AC21" s="19" t="s">
        <v>9</v>
      </c>
      <c r="AD21" s="189" t="str">
        <f t="shared" si="11"/>
        <v>-</v>
      </c>
      <c r="AE21" s="37"/>
      <c r="AF21" s="302">
        <v>2931</v>
      </c>
      <c r="AG21" s="555"/>
    </row>
    <row r="22" spans="1:33" ht="13" x14ac:dyDescent="0.2">
      <c r="A22" s="561"/>
      <c r="B22" s="24" t="s">
        <v>46</v>
      </c>
      <c r="C22" s="195">
        <v>46</v>
      </c>
      <c r="D22" s="190">
        <f t="shared" si="13"/>
        <v>15.1</v>
      </c>
      <c r="E22" s="56" t="s">
        <v>9</v>
      </c>
      <c r="F22" s="190" t="str">
        <f t="shared" si="14"/>
        <v>-</v>
      </c>
      <c r="G22" s="20">
        <v>11</v>
      </c>
      <c r="H22" s="190">
        <f t="shared" si="0"/>
        <v>3.5</v>
      </c>
      <c r="I22" s="20">
        <v>1</v>
      </c>
      <c r="J22" s="190">
        <f t="shared" si="1"/>
        <v>0.3</v>
      </c>
      <c r="K22" s="20">
        <v>2</v>
      </c>
      <c r="L22" s="190">
        <f t="shared" si="2"/>
        <v>0.6</v>
      </c>
      <c r="M22" s="20">
        <v>3</v>
      </c>
      <c r="N22" s="190">
        <f t="shared" si="3"/>
        <v>1</v>
      </c>
      <c r="O22" s="20" t="s">
        <v>9</v>
      </c>
      <c r="P22" s="190" t="str">
        <f t="shared" si="4"/>
        <v>-</v>
      </c>
      <c r="Q22" s="20">
        <v>3</v>
      </c>
      <c r="R22" s="190">
        <f t="shared" si="5"/>
        <v>1</v>
      </c>
      <c r="S22" s="20" t="s">
        <v>9</v>
      </c>
      <c r="T22" s="190" t="str">
        <f t="shared" si="6"/>
        <v>-</v>
      </c>
      <c r="U22" s="20" t="s">
        <v>9</v>
      </c>
      <c r="V22" s="190" t="str">
        <f t="shared" si="7"/>
        <v>-</v>
      </c>
      <c r="W22" s="20">
        <v>16</v>
      </c>
      <c r="X22" s="190">
        <f t="shared" si="8"/>
        <v>5.0999999999999996</v>
      </c>
      <c r="Y22" s="20" t="s">
        <v>9</v>
      </c>
      <c r="Z22" s="190" t="str">
        <f t="shared" si="9"/>
        <v>-</v>
      </c>
      <c r="AA22" s="20">
        <v>1</v>
      </c>
      <c r="AB22" s="190">
        <f t="shared" si="10"/>
        <v>0.3</v>
      </c>
      <c r="AC22" s="20" t="s">
        <v>9</v>
      </c>
      <c r="AD22" s="190" t="str">
        <f t="shared" si="11"/>
        <v>-</v>
      </c>
      <c r="AE22" s="37"/>
      <c r="AF22" s="302">
        <v>3113</v>
      </c>
      <c r="AG22" s="556"/>
    </row>
    <row r="23" spans="1:33" ht="13" x14ac:dyDescent="0.2">
      <c r="A23" s="559" t="s">
        <v>79</v>
      </c>
      <c r="B23" s="21" t="s">
        <v>2</v>
      </c>
      <c r="C23" s="187">
        <v>73</v>
      </c>
      <c r="D23" s="188">
        <f t="shared" si="13"/>
        <v>14.7</v>
      </c>
      <c r="E23" s="54" t="s">
        <v>9</v>
      </c>
      <c r="F23" s="188" t="str">
        <f t="shared" si="14"/>
        <v>-</v>
      </c>
      <c r="G23" s="54">
        <v>24</v>
      </c>
      <c r="H23" s="188">
        <f t="shared" si="0"/>
        <v>4.8</v>
      </c>
      <c r="I23" s="54">
        <v>2</v>
      </c>
      <c r="J23" s="188">
        <f t="shared" si="1"/>
        <v>0.4</v>
      </c>
      <c r="K23" s="54">
        <v>1</v>
      </c>
      <c r="L23" s="188">
        <f t="shared" si="2"/>
        <v>0.2</v>
      </c>
      <c r="M23" s="22">
        <v>11</v>
      </c>
      <c r="N23" s="188">
        <f t="shared" si="3"/>
        <v>2.2000000000000002</v>
      </c>
      <c r="O23" s="22">
        <v>2</v>
      </c>
      <c r="P23" s="188">
        <f t="shared" si="4"/>
        <v>0.4</v>
      </c>
      <c r="Q23" s="22">
        <v>3</v>
      </c>
      <c r="R23" s="188">
        <f t="shared" si="5"/>
        <v>0.6</v>
      </c>
      <c r="S23" s="22" t="s">
        <v>9</v>
      </c>
      <c r="T23" s="188" t="str">
        <f t="shared" si="6"/>
        <v>-</v>
      </c>
      <c r="U23" s="22" t="s">
        <v>9</v>
      </c>
      <c r="V23" s="188" t="str">
        <f t="shared" si="7"/>
        <v>-</v>
      </c>
      <c r="W23" s="22">
        <v>4</v>
      </c>
      <c r="X23" s="188">
        <f t="shared" si="8"/>
        <v>0.8</v>
      </c>
      <c r="Y23" s="22">
        <v>2</v>
      </c>
      <c r="Z23" s="188">
        <f t="shared" si="9"/>
        <v>0.4</v>
      </c>
      <c r="AA23" s="22" t="s">
        <v>9</v>
      </c>
      <c r="AB23" s="188" t="str">
        <f t="shared" si="10"/>
        <v>-</v>
      </c>
      <c r="AC23" s="22" t="s">
        <v>9</v>
      </c>
      <c r="AD23" s="188" t="str">
        <f t="shared" si="11"/>
        <v>-</v>
      </c>
      <c r="AE23" s="37"/>
      <c r="AF23" s="28">
        <f>IF(SUM(AF24:AF25)=0,"-",SUM(AF24:AF25))</f>
        <v>4957</v>
      </c>
      <c r="AG23" s="554" t="s">
        <v>326</v>
      </c>
    </row>
    <row r="24" spans="1:33" ht="13" x14ac:dyDescent="0.2">
      <c r="A24" s="560"/>
      <c r="B24" s="23" t="s">
        <v>45</v>
      </c>
      <c r="C24" s="193">
        <v>37</v>
      </c>
      <c r="D24" s="189">
        <f t="shared" si="13"/>
        <v>15.2</v>
      </c>
      <c r="E24" s="55" t="s">
        <v>9</v>
      </c>
      <c r="F24" s="189" t="str">
        <f t="shared" si="14"/>
        <v>-</v>
      </c>
      <c r="G24" s="19">
        <v>8</v>
      </c>
      <c r="H24" s="189">
        <f t="shared" si="0"/>
        <v>3.3</v>
      </c>
      <c r="I24" s="19">
        <v>2</v>
      </c>
      <c r="J24" s="189">
        <f t="shared" si="1"/>
        <v>0.8</v>
      </c>
      <c r="K24" s="19">
        <v>1</v>
      </c>
      <c r="L24" s="189">
        <f t="shared" si="2"/>
        <v>0.4</v>
      </c>
      <c r="M24" s="19">
        <v>6</v>
      </c>
      <c r="N24" s="189">
        <f t="shared" si="3"/>
        <v>2.5</v>
      </c>
      <c r="O24" s="19">
        <v>2</v>
      </c>
      <c r="P24" s="189">
        <f t="shared" si="4"/>
        <v>0.8</v>
      </c>
      <c r="Q24" s="19">
        <v>2</v>
      </c>
      <c r="R24" s="189">
        <f t="shared" si="5"/>
        <v>0.8</v>
      </c>
      <c r="S24" s="19" t="s">
        <v>9</v>
      </c>
      <c r="T24" s="189" t="str">
        <f t="shared" si="6"/>
        <v>-</v>
      </c>
      <c r="U24" s="19" t="s">
        <v>9</v>
      </c>
      <c r="V24" s="189" t="str">
        <f t="shared" si="7"/>
        <v>-</v>
      </c>
      <c r="W24" s="19">
        <v>3</v>
      </c>
      <c r="X24" s="189">
        <f t="shared" si="8"/>
        <v>1.2</v>
      </c>
      <c r="Y24" s="19">
        <v>1</v>
      </c>
      <c r="Z24" s="189">
        <f t="shared" si="9"/>
        <v>0.4</v>
      </c>
      <c r="AA24" s="19" t="s">
        <v>9</v>
      </c>
      <c r="AB24" s="189" t="str">
        <f t="shared" si="10"/>
        <v>-</v>
      </c>
      <c r="AC24" s="19" t="s">
        <v>9</v>
      </c>
      <c r="AD24" s="189" t="str">
        <f t="shared" si="11"/>
        <v>-</v>
      </c>
      <c r="AE24" s="37"/>
      <c r="AF24" s="302">
        <v>2427</v>
      </c>
      <c r="AG24" s="555"/>
    </row>
    <row r="25" spans="1:33" ht="13" x14ac:dyDescent="0.2">
      <c r="A25" s="561"/>
      <c r="B25" s="24" t="s">
        <v>46</v>
      </c>
      <c r="C25" s="195">
        <v>36</v>
      </c>
      <c r="D25" s="190">
        <f t="shared" si="13"/>
        <v>14.2</v>
      </c>
      <c r="E25" s="56" t="s">
        <v>9</v>
      </c>
      <c r="F25" s="190" t="str">
        <f t="shared" si="14"/>
        <v>-</v>
      </c>
      <c r="G25" s="20">
        <v>16</v>
      </c>
      <c r="H25" s="190">
        <f t="shared" si="0"/>
        <v>6.3</v>
      </c>
      <c r="I25" s="20" t="s">
        <v>9</v>
      </c>
      <c r="J25" s="190" t="str">
        <f t="shared" si="1"/>
        <v>-</v>
      </c>
      <c r="K25" s="20" t="s">
        <v>9</v>
      </c>
      <c r="L25" s="190" t="str">
        <f t="shared" si="2"/>
        <v>-</v>
      </c>
      <c r="M25" s="20">
        <v>5</v>
      </c>
      <c r="N25" s="190">
        <f t="shared" si="3"/>
        <v>2</v>
      </c>
      <c r="O25" s="20" t="s">
        <v>9</v>
      </c>
      <c r="P25" s="190" t="str">
        <f t="shared" si="4"/>
        <v>-</v>
      </c>
      <c r="Q25" s="20">
        <v>1</v>
      </c>
      <c r="R25" s="190">
        <f t="shared" si="5"/>
        <v>0.4</v>
      </c>
      <c r="S25" s="20" t="s">
        <v>9</v>
      </c>
      <c r="T25" s="190" t="str">
        <f t="shared" si="6"/>
        <v>-</v>
      </c>
      <c r="U25" s="20" t="s">
        <v>9</v>
      </c>
      <c r="V25" s="190" t="str">
        <f t="shared" si="7"/>
        <v>-</v>
      </c>
      <c r="W25" s="20">
        <v>1</v>
      </c>
      <c r="X25" s="190">
        <f t="shared" si="8"/>
        <v>0.4</v>
      </c>
      <c r="Y25" s="20">
        <v>1</v>
      </c>
      <c r="Z25" s="190">
        <f t="shared" si="9"/>
        <v>0.4</v>
      </c>
      <c r="AA25" s="20" t="s">
        <v>9</v>
      </c>
      <c r="AB25" s="190" t="str">
        <f t="shared" si="10"/>
        <v>-</v>
      </c>
      <c r="AC25" s="20" t="s">
        <v>9</v>
      </c>
      <c r="AD25" s="190" t="str">
        <f t="shared" si="11"/>
        <v>-</v>
      </c>
      <c r="AE25" s="37"/>
      <c r="AF25" s="302">
        <v>2530</v>
      </c>
      <c r="AG25" s="556"/>
    </row>
    <row r="26" spans="1:33" ht="13" x14ac:dyDescent="0.2">
      <c r="A26" s="559" t="s">
        <v>80</v>
      </c>
      <c r="B26" s="21" t="s">
        <v>2</v>
      </c>
      <c r="C26" s="187">
        <v>63</v>
      </c>
      <c r="D26" s="188">
        <f t="shared" si="13"/>
        <v>11.8</v>
      </c>
      <c r="E26" s="54" t="s">
        <v>9</v>
      </c>
      <c r="F26" s="188" t="str">
        <f t="shared" si="14"/>
        <v>-</v>
      </c>
      <c r="G26" s="54">
        <v>15</v>
      </c>
      <c r="H26" s="188">
        <f t="shared" si="0"/>
        <v>2.8</v>
      </c>
      <c r="I26" s="54">
        <v>1</v>
      </c>
      <c r="J26" s="188">
        <f t="shared" si="1"/>
        <v>0.2</v>
      </c>
      <c r="K26" s="54" t="s">
        <v>9</v>
      </c>
      <c r="L26" s="188" t="str">
        <f t="shared" si="2"/>
        <v>-</v>
      </c>
      <c r="M26" s="22">
        <v>4</v>
      </c>
      <c r="N26" s="188">
        <f t="shared" si="3"/>
        <v>0.8</v>
      </c>
      <c r="O26" s="22">
        <v>4</v>
      </c>
      <c r="P26" s="188">
        <f t="shared" si="4"/>
        <v>0.8</v>
      </c>
      <c r="Q26" s="22">
        <v>3</v>
      </c>
      <c r="R26" s="188">
        <f t="shared" si="5"/>
        <v>0.6</v>
      </c>
      <c r="S26" s="22">
        <v>1</v>
      </c>
      <c r="T26" s="188">
        <f t="shared" si="6"/>
        <v>0.2</v>
      </c>
      <c r="U26" s="22">
        <v>3</v>
      </c>
      <c r="V26" s="188">
        <f t="shared" si="7"/>
        <v>0.6</v>
      </c>
      <c r="W26" s="22">
        <v>24</v>
      </c>
      <c r="X26" s="188">
        <f t="shared" si="8"/>
        <v>4.5</v>
      </c>
      <c r="Y26" s="22">
        <v>3</v>
      </c>
      <c r="Z26" s="188">
        <f t="shared" si="9"/>
        <v>0.6</v>
      </c>
      <c r="AA26" s="22" t="s">
        <v>9</v>
      </c>
      <c r="AB26" s="188" t="str">
        <f t="shared" si="10"/>
        <v>-</v>
      </c>
      <c r="AC26" s="22">
        <v>1</v>
      </c>
      <c r="AD26" s="188">
        <f t="shared" si="11"/>
        <v>0.2</v>
      </c>
      <c r="AE26" s="37"/>
      <c r="AF26" s="28">
        <f>IF(SUM(AF27:AF28)=0,"-",SUM(AF27:AF28))</f>
        <v>5331</v>
      </c>
      <c r="AG26" s="554" t="s">
        <v>326</v>
      </c>
    </row>
    <row r="27" spans="1:33" ht="13" x14ac:dyDescent="0.2">
      <c r="A27" s="560"/>
      <c r="B27" s="23" t="s">
        <v>45</v>
      </c>
      <c r="C27" s="193">
        <v>28</v>
      </c>
      <c r="D27" s="189">
        <f t="shared" si="13"/>
        <v>10.7</v>
      </c>
      <c r="E27" s="55" t="s">
        <v>9</v>
      </c>
      <c r="F27" s="189" t="str">
        <f t="shared" si="14"/>
        <v>-</v>
      </c>
      <c r="G27" s="19">
        <v>9</v>
      </c>
      <c r="H27" s="189">
        <f t="shared" si="0"/>
        <v>3.4</v>
      </c>
      <c r="I27" s="19" t="s">
        <v>9</v>
      </c>
      <c r="J27" s="189" t="str">
        <f t="shared" si="1"/>
        <v>-</v>
      </c>
      <c r="K27" s="19" t="s">
        <v>9</v>
      </c>
      <c r="L27" s="189" t="str">
        <f t="shared" si="2"/>
        <v>-</v>
      </c>
      <c r="M27" s="19">
        <v>2</v>
      </c>
      <c r="N27" s="189">
        <f t="shared" si="3"/>
        <v>0.8</v>
      </c>
      <c r="O27" s="19">
        <v>3</v>
      </c>
      <c r="P27" s="189">
        <f t="shared" si="4"/>
        <v>1.1000000000000001</v>
      </c>
      <c r="Q27" s="19">
        <v>2</v>
      </c>
      <c r="R27" s="189">
        <f t="shared" si="5"/>
        <v>0.8</v>
      </c>
      <c r="S27" s="19">
        <v>1</v>
      </c>
      <c r="T27" s="189">
        <f t="shared" si="6"/>
        <v>0.4</v>
      </c>
      <c r="U27" s="19" t="s">
        <v>9</v>
      </c>
      <c r="V27" s="189" t="str">
        <f t="shared" si="7"/>
        <v>-</v>
      </c>
      <c r="W27" s="19">
        <v>5</v>
      </c>
      <c r="X27" s="189">
        <f t="shared" si="8"/>
        <v>1.9</v>
      </c>
      <c r="Y27" s="19">
        <v>1</v>
      </c>
      <c r="Z27" s="189">
        <f t="shared" si="9"/>
        <v>0.4</v>
      </c>
      <c r="AA27" s="19" t="s">
        <v>9</v>
      </c>
      <c r="AB27" s="189" t="str">
        <f t="shared" si="10"/>
        <v>-</v>
      </c>
      <c r="AC27" s="19" t="s">
        <v>9</v>
      </c>
      <c r="AD27" s="189" t="str">
        <f t="shared" si="11"/>
        <v>-</v>
      </c>
      <c r="AE27" s="37"/>
      <c r="AF27" s="302">
        <v>2615</v>
      </c>
      <c r="AG27" s="555"/>
    </row>
    <row r="28" spans="1:33" ht="13" x14ac:dyDescent="0.2">
      <c r="A28" s="561"/>
      <c r="B28" s="24" t="s">
        <v>46</v>
      </c>
      <c r="C28" s="195">
        <v>35</v>
      </c>
      <c r="D28" s="190">
        <f t="shared" si="13"/>
        <v>12.9</v>
      </c>
      <c r="E28" s="56" t="s">
        <v>9</v>
      </c>
      <c r="F28" s="190" t="str">
        <f t="shared" si="14"/>
        <v>-</v>
      </c>
      <c r="G28" s="20">
        <v>6</v>
      </c>
      <c r="H28" s="190">
        <f t="shared" si="0"/>
        <v>2.2000000000000002</v>
      </c>
      <c r="I28" s="20">
        <v>1</v>
      </c>
      <c r="J28" s="190">
        <f t="shared" si="1"/>
        <v>0.4</v>
      </c>
      <c r="K28" s="20" t="s">
        <v>9</v>
      </c>
      <c r="L28" s="190" t="str">
        <f t="shared" si="2"/>
        <v>-</v>
      </c>
      <c r="M28" s="20">
        <v>2</v>
      </c>
      <c r="N28" s="190">
        <f t="shared" si="3"/>
        <v>0.7</v>
      </c>
      <c r="O28" s="20">
        <v>1</v>
      </c>
      <c r="P28" s="190">
        <f t="shared" si="4"/>
        <v>0.4</v>
      </c>
      <c r="Q28" s="20">
        <v>1</v>
      </c>
      <c r="R28" s="190">
        <f t="shared" si="5"/>
        <v>0.4</v>
      </c>
      <c r="S28" s="20" t="s">
        <v>9</v>
      </c>
      <c r="T28" s="190" t="str">
        <f t="shared" si="6"/>
        <v>-</v>
      </c>
      <c r="U28" s="20">
        <v>3</v>
      </c>
      <c r="V28" s="190">
        <f t="shared" si="7"/>
        <v>1.1000000000000001</v>
      </c>
      <c r="W28" s="20">
        <v>19</v>
      </c>
      <c r="X28" s="190">
        <f t="shared" si="8"/>
        <v>7</v>
      </c>
      <c r="Y28" s="20">
        <v>2</v>
      </c>
      <c r="Z28" s="190">
        <f t="shared" si="9"/>
        <v>0.7</v>
      </c>
      <c r="AA28" s="20" t="s">
        <v>9</v>
      </c>
      <c r="AB28" s="190" t="str">
        <f t="shared" si="10"/>
        <v>-</v>
      </c>
      <c r="AC28" s="20">
        <v>1</v>
      </c>
      <c r="AD28" s="190">
        <f t="shared" si="11"/>
        <v>0.4</v>
      </c>
      <c r="AE28" s="37"/>
      <c r="AF28" s="302">
        <v>2716</v>
      </c>
      <c r="AG28" s="556"/>
    </row>
    <row r="29" spans="1:33" ht="13" x14ac:dyDescent="0.2">
      <c r="A29" s="559" t="s">
        <v>81</v>
      </c>
      <c r="B29" s="21" t="s">
        <v>2</v>
      </c>
      <c r="C29" s="187">
        <v>102</v>
      </c>
      <c r="D29" s="188">
        <f t="shared" si="13"/>
        <v>16.7</v>
      </c>
      <c r="E29" s="54" t="s">
        <v>9</v>
      </c>
      <c r="F29" s="188" t="str">
        <f t="shared" si="14"/>
        <v>-</v>
      </c>
      <c r="G29" s="54">
        <v>28</v>
      </c>
      <c r="H29" s="188">
        <f t="shared" si="0"/>
        <v>4.5999999999999996</v>
      </c>
      <c r="I29" s="54" t="s">
        <v>9</v>
      </c>
      <c r="J29" s="188" t="str">
        <f t="shared" si="1"/>
        <v>-</v>
      </c>
      <c r="K29" s="54" t="s">
        <v>9</v>
      </c>
      <c r="L29" s="188" t="str">
        <f t="shared" si="2"/>
        <v>-</v>
      </c>
      <c r="M29" s="22">
        <v>8</v>
      </c>
      <c r="N29" s="188">
        <f t="shared" si="3"/>
        <v>1.3</v>
      </c>
      <c r="O29" s="22">
        <v>13</v>
      </c>
      <c r="P29" s="188">
        <f t="shared" si="4"/>
        <v>2.1</v>
      </c>
      <c r="Q29" s="22">
        <v>5</v>
      </c>
      <c r="R29" s="188">
        <f t="shared" si="5"/>
        <v>0.8</v>
      </c>
      <c r="S29" s="22" t="s">
        <v>9</v>
      </c>
      <c r="T29" s="188" t="str">
        <f t="shared" si="6"/>
        <v>-</v>
      </c>
      <c r="U29" s="22">
        <v>3</v>
      </c>
      <c r="V29" s="188">
        <f t="shared" si="7"/>
        <v>0.5</v>
      </c>
      <c r="W29" s="22">
        <v>20</v>
      </c>
      <c r="X29" s="188">
        <f t="shared" si="8"/>
        <v>3.3</v>
      </c>
      <c r="Y29" s="22">
        <v>5</v>
      </c>
      <c r="Z29" s="188">
        <f t="shared" si="9"/>
        <v>0.8</v>
      </c>
      <c r="AA29" s="22">
        <v>1</v>
      </c>
      <c r="AB29" s="188">
        <f t="shared" si="10"/>
        <v>0.2</v>
      </c>
      <c r="AC29" s="22">
        <v>1</v>
      </c>
      <c r="AD29" s="188">
        <f t="shared" si="11"/>
        <v>0.2</v>
      </c>
      <c r="AE29" s="37"/>
      <c r="AF29" s="28">
        <f>IF(SUM(AF30:AF31)=0,"-",SUM(AF30:AF31))</f>
        <v>6099</v>
      </c>
      <c r="AG29" s="554" t="s">
        <v>326</v>
      </c>
    </row>
    <row r="30" spans="1:33" ht="13" x14ac:dyDescent="0.2">
      <c r="A30" s="560"/>
      <c r="B30" s="23" t="s">
        <v>45</v>
      </c>
      <c r="C30" s="193">
        <v>58</v>
      </c>
      <c r="D30" s="189">
        <f t="shared" si="13"/>
        <v>19.2</v>
      </c>
      <c r="E30" s="55" t="s">
        <v>9</v>
      </c>
      <c r="F30" s="189" t="str">
        <f t="shared" si="14"/>
        <v>-</v>
      </c>
      <c r="G30" s="19">
        <v>19</v>
      </c>
      <c r="H30" s="189">
        <f t="shared" si="0"/>
        <v>6.3</v>
      </c>
      <c r="I30" s="19" t="s">
        <v>9</v>
      </c>
      <c r="J30" s="189" t="str">
        <f t="shared" si="1"/>
        <v>-</v>
      </c>
      <c r="K30" s="19" t="s">
        <v>9</v>
      </c>
      <c r="L30" s="189" t="str">
        <f t="shared" si="2"/>
        <v>-</v>
      </c>
      <c r="M30" s="19">
        <v>5</v>
      </c>
      <c r="N30" s="189">
        <f t="shared" si="3"/>
        <v>1.7</v>
      </c>
      <c r="O30" s="19">
        <v>7</v>
      </c>
      <c r="P30" s="189">
        <f t="shared" si="4"/>
        <v>2.2999999999999998</v>
      </c>
      <c r="Q30" s="19">
        <v>5</v>
      </c>
      <c r="R30" s="189">
        <f t="shared" si="5"/>
        <v>1.7</v>
      </c>
      <c r="S30" s="19" t="s">
        <v>9</v>
      </c>
      <c r="T30" s="189" t="str">
        <f t="shared" si="6"/>
        <v>-</v>
      </c>
      <c r="U30" s="19">
        <v>1</v>
      </c>
      <c r="V30" s="189">
        <f t="shared" si="7"/>
        <v>0.3</v>
      </c>
      <c r="W30" s="19">
        <v>4</v>
      </c>
      <c r="X30" s="189">
        <f t="shared" si="8"/>
        <v>1.3</v>
      </c>
      <c r="Y30" s="19">
        <v>4</v>
      </c>
      <c r="Z30" s="189">
        <f t="shared" si="9"/>
        <v>1.3</v>
      </c>
      <c r="AA30" s="19" t="s">
        <v>9</v>
      </c>
      <c r="AB30" s="189" t="str">
        <f t="shared" si="10"/>
        <v>-</v>
      </c>
      <c r="AC30" s="19">
        <v>1</v>
      </c>
      <c r="AD30" s="189">
        <f t="shared" si="11"/>
        <v>0.3</v>
      </c>
      <c r="AE30" s="37"/>
      <c r="AF30" s="302">
        <v>3017</v>
      </c>
      <c r="AG30" s="555"/>
    </row>
    <row r="31" spans="1:33" ht="13" x14ac:dyDescent="0.2">
      <c r="A31" s="561"/>
      <c r="B31" s="24" t="s">
        <v>46</v>
      </c>
      <c r="C31" s="195">
        <v>44</v>
      </c>
      <c r="D31" s="190">
        <f t="shared" si="13"/>
        <v>14.3</v>
      </c>
      <c r="E31" s="56" t="s">
        <v>9</v>
      </c>
      <c r="F31" s="190" t="str">
        <f t="shared" si="14"/>
        <v>-</v>
      </c>
      <c r="G31" s="20">
        <v>9</v>
      </c>
      <c r="H31" s="190">
        <f t="shared" si="0"/>
        <v>2.9</v>
      </c>
      <c r="I31" s="20" t="s">
        <v>9</v>
      </c>
      <c r="J31" s="190" t="str">
        <f t="shared" si="1"/>
        <v>-</v>
      </c>
      <c r="K31" s="20" t="s">
        <v>9</v>
      </c>
      <c r="L31" s="190" t="str">
        <f t="shared" si="2"/>
        <v>-</v>
      </c>
      <c r="M31" s="20">
        <v>3</v>
      </c>
      <c r="N31" s="190">
        <f t="shared" si="3"/>
        <v>1</v>
      </c>
      <c r="O31" s="20">
        <v>6</v>
      </c>
      <c r="P31" s="190">
        <f t="shared" si="4"/>
        <v>1.9</v>
      </c>
      <c r="Q31" s="20" t="s">
        <v>9</v>
      </c>
      <c r="R31" s="190" t="str">
        <f t="shared" si="5"/>
        <v>-</v>
      </c>
      <c r="S31" s="20" t="s">
        <v>9</v>
      </c>
      <c r="T31" s="190" t="str">
        <f t="shared" si="6"/>
        <v>-</v>
      </c>
      <c r="U31" s="20">
        <v>2</v>
      </c>
      <c r="V31" s="190">
        <f t="shared" si="7"/>
        <v>0.6</v>
      </c>
      <c r="W31" s="20">
        <v>16</v>
      </c>
      <c r="X31" s="190">
        <f t="shared" si="8"/>
        <v>5.2</v>
      </c>
      <c r="Y31" s="20">
        <v>1</v>
      </c>
      <c r="Z31" s="190">
        <f t="shared" si="9"/>
        <v>0.3</v>
      </c>
      <c r="AA31" s="20">
        <v>1</v>
      </c>
      <c r="AB31" s="190">
        <f t="shared" si="10"/>
        <v>0.3</v>
      </c>
      <c r="AC31" s="20" t="s">
        <v>9</v>
      </c>
      <c r="AD31" s="190" t="str">
        <f t="shared" si="11"/>
        <v>-</v>
      </c>
      <c r="AE31" s="37"/>
      <c r="AF31" s="302">
        <v>3082</v>
      </c>
      <c r="AG31" s="556"/>
    </row>
    <row r="32" spans="1:33" ht="13" x14ac:dyDescent="0.2">
      <c r="A32" s="559" t="s">
        <v>82</v>
      </c>
      <c r="B32" s="21" t="s">
        <v>2</v>
      </c>
      <c r="C32" s="187">
        <v>122</v>
      </c>
      <c r="D32" s="188">
        <f t="shared" si="13"/>
        <v>13</v>
      </c>
      <c r="E32" s="54" t="s">
        <v>9</v>
      </c>
      <c r="F32" s="188" t="str">
        <f t="shared" si="14"/>
        <v>-</v>
      </c>
      <c r="G32" s="54">
        <v>30</v>
      </c>
      <c r="H32" s="188">
        <f t="shared" si="0"/>
        <v>3.2</v>
      </c>
      <c r="I32" s="54">
        <v>3</v>
      </c>
      <c r="J32" s="188">
        <f t="shared" si="1"/>
        <v>0.3</v>
      </c>
      <c r="K32" s="54">
        <v>1</v>
      </c>
      <c r="L32" s="188">
        <f t="shared" si="2"/>
        <v>0.1</v>
      </c>
      <c r="M32" s="22">
        <v>16</v>
      </c>
      <c r="N32" s="188">
        <f t="shared" si="3"/>
        <v>1.7</v>
      </c>
      <c r="O32" s="22">
        <v>14</v>
      </c>
      <c r="P32" s="188">
        <f t="shared" si="4"/>
        <v>1.5</v>
      </c>
      <c r="Q32" s="22">
        <v>7</v>
      </c>
      <c r="R32" s="188">
        <f t="shared" si="5"/>
        <v>0.7</v>
      </c>
      <c r="S32" s="22" t="s">
        <v>9</v>
      </c>
      <c r="T32" s="188" t="str">
        <f t="shared" si="6"/>
        <v>-</v>
      </c>
      <c r="U32" s="22">
        <v>8</v>
      </c>
      <c r="V32" s="188">
        <f t="shared" si="7"/>
        <v>0.9</v>
      </c>
      <c r="W32" s="22">
        <v>13</v>
      </c>
      <c r="X32" s="188">
        <f t="shared" si="8"/>
        <v>1.4</v>
      </c>
      <c r="Y32" s="22">
        <v>4</v>
      </c>
      <c r="Z32" s="188">
        <f t="shared" si="9"/>
        <v>0.4</v>
      </c>
      <c r="AA32" s="22" t="s">
        <v>9</v>
      </c>
      <c r="AB32" s="188" t="str">
        <f t="shared" si="10"/>
        <v>-</v>
      </c>
      <c r="AC32" s="22">
        <v>1</v>
      </c>
      <c r="AD32" s="188">
        <f t="shared" si="11"/>
        <v>0.1</v>
      </c>
      <c r="AE32" s="37"/>
      <c r="AF32" s="28">
        <f>IF(SUM(AF33:AF34)=0,"-",SUM(AF33:AF34))</f>
        <v>9370</v>
      </c>
      <c r="AG32" s="554" t="s">
        <v>326</v>
      </c>
    </row>
    <row r="33" spans="1:33" ht="13" x14ac:dyDescent="0.2">
      <c r="A33" s="560"/>
      <c r="B33" s="23" t="s">
        <v>45</v>
      </c>
      <c r="C33" s="193">
        <v>76</v>
      </c>
      <c r="D33" s="189">
        <f t="shared" si="13"/>
        <v>16.5</v>
      </c>
      <c r="E33" s="55" t="s">
        <v>9</v>
      </c>
      <c r="F33" s="189" t="str">
        <f t="shared" si="14"/>
        <v>-</v>
      </c>
      <c r="G33" s="19">
        <v>18</v>
      </c>
      <c r="H33" s="189">
        <f t="shared" si="0"/>
        <v>3.9</v>
      </c>
      <c r="I33" s="19">
        <v>2</v>
      </c>
      <c r="J33" s="189">
        <f t="shared" si="1"/>
        <v>0.4</v>
      </c>
      <c r="K33" s="19">
        <v>1</v>
      </c>
      <c r="L33" s="189">
        <f t="shared" si="2"/>
        <v>0.2</v>
      </c>
      <c r="M33" s="19">
        <v>7</v>
      </c>
      <c r="N33" s="189">
        <f t="shared" si="3"/>
        <v>1.5</v>
      </c>
      <c r="O33" s="19">
        <v>8</v>
      </c>
      <c r="P33" s="189">
        <f t="shared" si="4"/>
        <v>1.7</v>
      </c>
      <c r="Q33" s="19">
        <v>6</v>
      </c>
      <c r="R33" s="189">
        <f t="shared" si="5"/>
        <v>1.3</v>
      </c>
      <c r="S33" s="19" t="s">
        <v>9</v>
      </c>
      <c r="T33" s="189" t="str">
        <f t="shared" si="6"/>
        <v>-</v>
      </c>
      <c r="U33" s="19">
        <v>6</v>
      </c>
      <c r="V33" s="189">
        <f t="shared" si="7"/>
        <v>1.3</v>
      </c>
      <c r="W33" s="19">
        <v>7</v>
      </c>
      <c r="X33" s="189">
        <f t="shared" si="8"/>
        <v>1.5</v>
      </c>
      <c r="Y33" s="19">
        <v>3</v>
      </c>
      <c r="Z33" s="189">
        <f t="shared" si="9"/>
        <v>0.7</v>
      </c>
      <c r="AA33" s="19" t="s">
        <v>9</v>
      </c>
      <c r="AB33" s="189" t="str">
        <f t="shared" si="10"/>
        <v>-</v>
      </c>
      <c r="AC33" s="19" t="s">
        <v>9</v>
      </c>
      <c r="AD33" s="189" t="str">
        <f t="shared" si="11"/>
        <v>-</v>
      </c>
      <c r="AE33" s="37"/>
      <c r="AF33" s="302">
        <v>4603</v>
      </c>
      <c r="AG33" s="555"/>
    </row>
    <row r="34" spans="1:33" ht="13" x14ac:dyDescent="0.2">
      <c r="A34" s="561"/>
      <c r="B34" s="24" t="s">
        <v>46</v>
      </c>
      <c r="C34" s="195">
        <v>46</v>
      </c>
      <c r="D34" s="190">
        <f t="shared" si="13"/>
        <v>9.6</v>
      </c>
      <c r="E34" s="56" t="s">
        <v>9</v>
      </c>
      <c r="F34" s="190" t="str">
        <f t="shared" si="14"/>
        <v>-</v>
      </c>
      <c r="G34" s="20">
        <v>12</v>
      </c>
      <c r="H34" s="190">
        <f t="shared" si="0"/>
        <v>2.5</v>
      </c>
      <c r="I34" s="20">
        <v>1</v>
      </c>
      <c r="J34" s="190">
        <f t="shared" si="1"/>
        <v>0.2</v>
      </c>
      <c r="K34" s="20" t="s">
        <v>9</v>
      </c>
      <c r="L34" s="190" t="str">
        <f t="shared" si="2"/>
        <v>-</v>
      </c>
      <c r="M34" s="20">
        <v>9</v>
      </c>
      <c r="N34" s="190">
        <f t="shared" si="3"/>
        <v>1.9</v>
      </c>
      <c r="O34" s="20">
        <v>6</v>
      </c>
      <c r="P34" s="190">
        <f t="shared" si="4"/>
        <v>1.3</v>
      </c>
      <c r="Q34" s="20">
        <v>1</v>
      </c>
      <c r="R34" s="190">
        <f t="shared" si="5"/>
        <v>0.2</v>
      </c>
      <c r="S34" s="20" t="s">
        <v>9</v>
      </c>
      <c r="T34" s="190" t="str">
        <f t="shared" si="6"/>
        <v>-</v>
      </c>
      <c r="U34" s="20">
        <v>2</v>
      </c>
      <c r="V34" s="190">
        <f t="shared" si="7"/>
        <v>0.4</v>
      </c>
      <c r="W34" s="20">
        <v>6</v>
      </c>
      <c r="X34" s="190">
        <f t="shared" si="8"/>
        <v>1.3</v>
      </c>
      <c r="Y34" s="20">
        <v>1</v>
      </c>
      <c r="Z34" s="190">
        <f t="shared" si="9"/>
        <v>0.2</v>
      </c>
      <c r="AA34" s="20" t="s">
        <v>9</v>
      </c>
      <c r="AB34" s="190" t="str">
        <f t="shared" si="10"/>
        <v>-</v>
      </c>
      <c r="AC34" s="20">
        <v>1</v>
      </c>
      <c r="AD34" s="190">
        <f t="shared" si="11"/>
        <v>0.2</v>
      </c>
      <c r="AE34" s="37"/>
      <c r="AF34" s="302">
        <v>4767</v>
      </c>
      <c r="AG34" s="556"/>
    </row>
    <row r="35" spans="1:33" ht="13" x14ac:dyDescent="0.2">
      <c r="A35" s="559" t="s">
        <v>83</v>
      </c>
      <c r="B35" s="21" t="s">
        <v>2</v>
      </c>
      <c r="C35" s="187">
        <v>202</v>
      </c>
      <c r="D35" s="188">
        <f t="shared" si="13"/>
        <v>10.9</v>
      </c>
      <c r="E35" s="54" t="s">
        <v>9</v>
      </c>
      <c r="F35" s="188" t="str">
        <f t="shared" si="14"/>
        <v>-</v>
      </c>
      <c r="G35" s="54">
        <v>54</v>
      </c>
      <c r="H35" s="188">
        <f t="shared" si="0"/>
        <v>2.9</v>
      </c>
      <c r="I35" s="54" t="s">
        <v>9</v>
      </c>
      <c r="J35" s="188" t="str">
        <f t="shared" si="1"/>
        <v>-</v>
      </c>
      <c r="K35" s="54">
        <v>1</v>
      </c>
      <c r="L35" s="188">
        <f t="shared" si="2"/>
        <v>0.1</v>
      </c>
      <c r="M35" s="22">
        <v>30</v>
      </c>
      <c r="N35" s="188">
        <f t="shared" si="3"/>
        <v>1.6</v>
      </c>
      <c r="O35" s="22">
        <v>15</v>
      </c>
      <c r="P35" s="188">
        <f t="shared" si="4"/>
        <v>0.8</v>
      </c>
      <c r="Q35" s="22">
        <v>11</v>
      </c>
      <c r="R35" s="188">
        <f t="shared" si="5"/>
        <v>0.6</v>
      </c>
      <c r="S35" s="22" t="s">
        <v>9</v>
      </c>
      <c r="T35" s="188" t="str">
        <f t="shared" si="6"/>
        <v>-</v>
      </c>
      <c r="U35" s="22">
        <v>10</v>
      </c>
      <c r="V35" s="188">
        <f t="shared" si="7"/>
        <v>0.5</v>
      </c>
      <c r="W35" s="22">
        <v>24</v>
      </c>
      <c r="X35" s="188">
        <f t="shared" si="8"/>
        <v>1.3</v>
      </c>
      <c r="Y35" s="22">
        <v>8</v>
      </c>
      <c r="Z35" s="188">
        <f t="shared" si="9"/>
        <v>0.4</v>
      </c>
      <c r="AA35" s="22">
        <v>1</v>
      </c>
      <c r="AB35" s="188">
        <f t="shared" si="10"/>
        <v>0.1</v>
      </c>
      <c r="AC35" s="22">
        <v>1</v>
      </c>
      <c r="AD35" s="188">
        <f t="shared" si="11"/>
        <v>0.1</v>
      </c>
      <c r="AE35" s="37"/>
      <c r="AF35" s="28">
        <f>IF(SUM(AF36:AF37)=0,"-",SUM(AF36:AF37))</f>
        <v>18468</v>
      </c>
      <c r="AG35" s="554" t="s">
        <v>326</v>
      </c>
    </row>
    <row r="36" spans="1:33" ht="13" x14ac:dyDescent="0.2">
      <c r="A36" s="560"/>
      <c r="B36" s="23" t="s">
        <v>45</v>
      </c>
      <c r="C36" s="193">
        <v>107</v>
      </c>
      <c r="D36" s="189">
        <f t="shared" si="13"/>
        <v>12.1</v>
      </c>
      <c r="E36" s="55" t="s">
        <v>9</v>
      </c>
      <c r="F36" s="189" t="str">
        <f t="shared" si="14"/>
        <v>-</v>
      </c>
      <c r="G36" s="19">
        <v>33</v>
      </c>
      <c r="H36" s="189">
        <f t="shared" si="0"/>
        <v>3.7</v>
      </c>
      <c r="I36" s="19" t="s">
        <v>9</v>
      </c>
      <c r="J36" s="189" t="str">
        <f t="shared" si="1"/>
        <v>-</v>
      </c>
      <c r="K36" s="19">
        <v>1</v>
      </c>
      <c r="L36" s="189">
        <f t="shared" si="2"/>
        <v>0.1</v>
      </c>
      <c r="M36" s="19">
        <v>16</v>
      </c>
      <c r="N36" s="189">
        <f t="shared" si="3"/>
        <v>1.8</v>
      </c>
      <c r="O36" s="19">
        <v>9</v>
      </c>
      <c r="P36" s="189">
        <f t="shared" si="4"/>
        <v>1</v>
      </c>
      <c r="Q36" s="19">
        <v>7</v>
      </c>
      <c r="R36" s="189">
        <f t="shared" si="5"/>
        <v>0.8</v>
      </c>
      <c r="S36" s="19" t="s">
        <v>9</v>
      </c>
      <c r="T36" s="189" t="str">
        <f t="shared" si="6"/>
        <v>-</v>
      </c>
      <c r="U36" s="19">
        <v>5</v>
      </c>
      <c r="V36" s="189">
        <f t="shared" si="7"/>
        <v>0.6</v>
      </c>
      <c r="W36" s="19">
        <v>11</v>
      </c>
      <c r="X36" s="189">
        <f t="shared" si="8"/>
        <v>1.2</v>
      </c>
      <c r="Y36" s="19">
        <v>5</v>
      </c>
      <c r="Z36" s="189">
        <f t="shared" si="9"/>
        <v>0.6</v>
      </c>
      <c r="AA36" s="19">
        <v>1</v>
      </c>
      <c r="AB36" s="189">
        <f t="shared" si="10"/>
        <v>0.1</v>
      </c>
      <c r="AC36" s="19">
        <v>1</v>
      </c>
      <c r="AD36" s="189">
        <f t="shared" si="11"/>
        <v>0.1</v>
      </c>
      <c r="AE36" s="37"/>
      <c r="AF36" s="302">
        <v>8846</v>
      </c>
      <c r="AG36" s="555"/>
    </row>
    <row r="37" spans="1:33" ht="13" x14ac:dyDescent="0.2">
      <c r="A37" s="561"/>
      <c r="B37" s="24" t="s">
        <v>46</v>
      </c>
      <c r="C37" s="195">
        <v>95</v>
      </c>
      <c r="D37" s="190">
        <f t="shared" si="13"/>
        <v>9.9</v>
      </c>
      <c r="E37" s="56" t="s">
        <v>9</v>
      </c>
      <c r="F37" s="190" t="str">
        <f t="shared" si="14"/>
        <v>-</v>
      </c>
      <c r="G37" s="20">
        <v>21</v>
      </c>
      <c r="H37" s="190">
        <f t="shared" ref="H37:H68" si="15">IF(OR(G37="",G37="-",$AF37="",$AF37="-"),"-",ROUND((G37/$AF37)*1000,1))</f>
        <v>2.2000000000000002</v>
      </c>
      <c r="I37" s="20" t="s">
        <v>9</v>
      </c>
      <c r="J37" s="190" t="str">
        <f t="shared" ref="J37:J68" si="16">IF(OR(I37="",I37="-",$AF37="",$AF37="-"),"-",ROUND((I37/$AF37)*1000,1))</f>
        <v>-</v>
      </c>
      <c r="K37" s="20" t="s">
        <v>9</v>
      </c>
      <c r="L37" s="190" t="str">
        <f t="shared" ref="L37:L68" si="17">IF(OR(K37="",K37="-",$AF37="",$AF37="-"),"-",ROUND((K37/$AF37)*1000,1))</f>
        <v>-</v>
      </c>
      <c r="M37" s="20">
        <v>14</v>
      </c>
      <c r="N37" s="190">
        <f t="shared" ref="N37:N68" si="18">IF(OR(M37="",M37="-",$AF37="",$AF37="-"),"-",ROUND((M37/$AF37)*1000,1))</f>
        <v>1.5</v>
      </c>
      <c r="O37" s="20">
        <v>6</v>
      </c>
      <c r="P37" s="190">
        <f t="shared" ref="P37:P68" si="19">IF(OR(O37="",O37="-",$AF37="",$AF37="-"),"-",ROUND((O37/$AF37)*1000,1))</f>
        <v>0.6</v>
      </c>
      <c r="Q37" s="20">
        <v>4</v>
      </c>
      <c r="R37" s="190">
        <f t="shared" ref="R37:R68" si="20">IF(OR(Q37="",Q37="-",$AF37="",$AF37="-"),"-",ROUND((Q37/$AF37)*1000,1))</f>
        <v>0.4</v>
      </c>
      <c r="S37" s="20" t="s">
        <v>9</v>
      </c>
      <c r="T37" s="190" t="str">
        <f t="shared" ref="T37:T68" si="21">IF(OR(S37="",S37="-",$AF37="",$AF37="-"),"-",ROUND((S37/$AF37)*1000,1))</f>
        <v>-</v>
      </c>
      <c r="U37" s="20">
        <v>5</v>
      </c>
      <c r="V37" s="190">
        <f t="shared" ref="V37:V68" si="22">IF(OR(U37="",U37="-",$AF37="",$AF37="-"),"-",ROUND((U37/$AF37)*1000,1))</f>
        <v>0.5</v>
      </c>
      <c r="W37" s="20">
        <v>13</v>
      </c>
      <c r="X37" s="190">
        <f t="shared" ref="X37:X68" si="23">IF(OR(W37="",W37="-",$AF37="",$AF37="-"),"-",ROUND((W37/$AF37)*1000,1))</f>
        <v>1.4</v>
      </c>
      <c r="Y37" s="20">
        <v>3</v>
      </c>
      <c r="Z37" s="190">
        <f t="shared" ref="Z37:Z68" si="24">IF(OR(Y37="",Y37="-",$AF37="",$AF37="-"),"-",ROUND((Y37/$AF37)*1000,1))</f>
        <v>0.3</v>
      </c>
      <c r="AA37" s="20" t="s">
        <v>9</v>
      </c>
      <c r="AB37" s="190" t="str">
        <f t="shared" ref="AB37:AB68" si="25">IF(OR(AA37="",AA37="-",$AF37="",$AF37="-"),"-",ROUND((AA37/$AF37)*1000,1))</f>
        <v>-</v>
      </c>
      <c r="AC37" s="20" t="s">
        <v>9</v>
      </c>
      <c r="AD37" s="190" t="str">
        <f t="shared" ref="AD37:AD68" si="26">IF(OR(AC37="",AC37="-",$AF37="",$AF37="-"),"-",ROUND((AC37/$AF37)*1000,1))</f>
        <v>-</v>
      </c>
      <c r="AE37" s="37"/>
      <c r="AF37" s="302">
        <v>9622</v>
      </c>
      <c r="AG37" s="556"/>
    </row>
    <row r="38" spans="1:33" ht="13" x14ac:dyDescent="0.2">
      <c r="A38" s="559" t="s">
        <v>84</v>
      </c>
      <c r="B38" s="21" t="s">
        <v>2</v>
      </c>
      <c r="C38" s="187">
        <v>38</v>
      </c>
      <c r="D38" s="188">
        <f t="shared" si="13"/>
        <v>9.6999999999999993</v>
      </c>
      <c r="E38" s="54" t="s">
        <v>9</v>
      </c>
      <c r="F38" s="188" t="str">
        <f t="shared" si="14"/>
        <v>-</v>
      </c>
      <c r="G38" s="54">
        <v>9</v>
      </c>
      <c r="H38" s="188">
        <f t="shared" si="15"/>
        <v>2.2999999999999998</v>
      </c>
      <c r="I38" s="54" t="s">
        <v>9</v>
      </c>
      <c r="J38" s="188" t="str">
        <f t="shared" si="16"/>
        <v>-</v>
      </c>
      <c r="K38" s="54">
        <v>1</v>
      </c>
      <c r="L38" s="188">
        <f t="shared" si="17"/>
        <v>0.3</v>
      </c>
      <c r="M38" s="22">
        <v>4</v>
      </c>
      <c r="N38" s="188">
        <f t="shared" si="18"/>
        <v>1</v>
      </c>
      <c r="O38" s="22">
        <v>5</v>
      </c>
      <c r="P38" s="188">
        <f t="shared" si="19"/>
        <v>1.3</v>
      </c>
      <c r="Q38" s="22">
        <v>3</v>
      </c>
      <c r="R38" s="188">
        <f t="shared" si="20"/>
        <v>0.8</v>
      </c>
      <c r="S38" s="22" t="s">
        <v>9</v>
      </c>
      <c r="T38" s="188" t="str">
        <f t="shared" si="21"/>
        <v>-</v>
      </c>
      <c r="U38" s="22">
        <v>1</v>
      </c>
      <c r="V38" s="188">
        <f t="shared" si="22"/>
        <v>0.3</v>
      </c>
      <c r="W38" s="22">
        <v>10</v>
      </c>
      <c r="X38" s="188">
        <f t="shared" si="23"/>
        <v>2.6</v>
      </c>
      <c r="Y38" s="22" t="s">
        <v>9</v>
      </c>
      <c r="Z38" s="188" t="str">
        <f t="shared" si="24"/>
        <v>-</v>
      </c>
      <c r="AA38" s="22" t="s">
        <v>9</v>
      </c>
      <c r="AB38" s="188" t="str">
        <f t="shared" si="25"/>
        <v>-</v>
      </c>
      <c r="AC38" s="22" t="s">
        <v>9</v>
      </c>
      <c r="AD38" s="188" t="str">
        <f t="shared" si="26"/>
        <v>-</v>
      </c>
      <c r="AE38" s="37"/>
      <c r="AF38" s="28">
        <f>IF(SUM(AF39:AF40)=0,"-",SUM(AF39:AF40))</f>
        <v>3917</v>
      </c>
      <c r="AG38" s="554" t="s">
        <v>326</v>
      </c>
    </row>
    <row r="39" spans="1:33" ht="13" x14ac:dyDescent="0.2">
      <c r="A39" s="560"/>
      <c r="B39" s="23" t="s">
        <v>45</v>
      </c>
      <c r="C39" s="193">
        <v>16</v>
      </c>
      <c r="D39" s="189">
        <f t="shared" si="13"/>
        <v>8.5</v>
      </c>
      <c r="E39" s="55" t="s">
        <v>9</v>
      </c>
      <c r="F39" s="189" t="str">
        <f t="shared" si="14"/>
        <v>-</v>
      </c>
      <c r="G39" s="19">
        <v>3</v>
      </c>
      <c r="H39" s="189">
        <f t="shared" si="15"/>
        <v>1.6</v>
      </c>
      <c r="I39" s="19" t="s">
        <v>9</v>
      </c>
      <c r="J39" s="189" t="str">
        <f t="shared" si="16"/>
        <v>-</v>
      </c>
      <c r="K39" s="19">
        <v>1</v>
      </c>
      <c r="L39" s="189">
        <f t="shared" si="17"/>
        <v>0.5</v>
      </c>
      <c r="M39" s="19">
        <v>1</v>
      </c>
      <c r="N39" s="189">
        <f t="shared" si="18"/>
        <v>0.5</v>
      </c>
      <c r="O39" s="19">
        <v>4</v>
      </c>
      <c r="P39" s="189">
        <f t="shared" si="19"/>
        <v>2.1</v>
      </c>
      <c r="Q39" s="19">
        <v>2</v>
      </c>
      <c r="R39" s="189">
        <f t="shared" si="20"/>
        <v>1.1000000000000001</v>
      </c>
      <c r="S39" s="19" t="s">
        <v>9</v>
      </c>
      <c r="T39" s="189" t="str">
        <f t="shared" si="21"/>
        <v>-</v>
      </c>
      <c r="U39" s="19" t="s">
        <v>9</v>
      </c>
      <c r="V39" s="189" t="str">
        <f t="shared" si="22"/>
        <v>-</v>
      </c>
      <c r="W39" s="19">
        <v>2</v>
      </c>
      <c r="X39" s="189">
        <f t="shared" si="23"/>
        <v>1.1000000000000001</v>
      </c>
      <c r="Y39" s="19" t="s">
        <v>9</v>
      </c>
      <c r="Z39" s="189" t="str">
        <f t="shared" si="24"/>
        <v>-</v>
      </c>
      <c r="AA39" s="19" t="s">
        <v>9</v>
      </c>
      <c r="AB39" s="189" t="str">
        <f t="shared" si="25"/>
        <v>-</v>
      </c>
      <c r="AC39" s="19" t="s">
        <v>9</v>
      </c>
      <c r="AD39" s="189" t="str">
        <f t="shared" si="26"/>
        <v>-</v>
      </c>
      <c r="AE39" s="37"/>
      <c r="AF39" s="302">
        <v>1890</v>
      </c>
      <c r="AG39" s="555"/>
    </row>
    <row r="40" spans="1:33" ht="13" x14ac:dyDescent="0.2">
      <c r="A40" s="561"/>
      <c r="B40" s="24" t="s">
        <v>46</v>
      </c>
      <c r="C40" s="195">
        <v>22</v>
      </c>
      <c r="D40" s="190">
        <f t="shared" ref="D40:D70" si="27">IF(OR(C40="",C40="-",$AF40="",$AF40="-"),"-",ROUND((C40/$AF40)*1000,1))</f>
        <v>10.9</v>
      </c>
      <c r="E40" s="56" t="s">
        <v>9</v>
      </c>
      <c r="F40" s="190" t="str">
        <f t="shared" ref="F40:F70" si="28">IF(OR(E40="",E40="-",$AF40="",$AF40="-"),"-",ROUND((E40/$AF40)*1000,1))</f>
        <v>-</v>
      </c>
      <c r="G40" s="20">
        <v>6</v>
      </c>
      <c r="H40" s="190">
        <f t="shared" si="15"/>
        <v>3</v>
      </c>
      <c r="I40" s="20" t="s">
        <v>9</v>
      </c>
      <c r="J40" s="190" t="str">
        <f t="shared" si="16"/>
        <v>-</v>
      </c>
      <c r="K40" s="20" t="s">
        <v>9</v>
      </c>
      <c r="L40" s="190" t="str">
        <f t="shared" si="17"/>
        <v>-</v>
      </c>
      <c r="M40" s="20">
        <v>3</v>
      </c>
      <c r="N40" s="190">
        <f t="shared" si="18"/>
        <v>1.5</v>
      </c>
      <c r="O40" s="20">
        <v>1</v>
      </c>
      <c r="P40" s="190">
        <f t="shared" si="19"/>
        <v>0.5</v>
      </c>
      <c r="Q40" s="20">
        <v>1</v>
      </c>
      <c r="R40" s="190">
        <f t="shared" si="20"/>
        <v>0.5</v>
      </c>
      <c r="S40" s="20" t="s">
        <v>9</v>
      </c>
      <c r="T40" s="190" t="str">
        <f t="shared" si="21"/>
        <v>-</v>
      </c>
      <c r="U40" s="20">
        <v>1</v>
      </c>
      <c r="V40" s="190">
        <f t="shared" si="22"/>
        <v>0.5</v>
      </c>
      <c r="W40" s="20">
        <v>8</v>
      </c>
      <c r="X40" s="190">
        <f t="shared" si="23"/>
        <v>3.9</v>
      </c>
      <c r="Y40" s="20" t="s">
        <v>9</v>
      </c>
      <c r="Z40" s="190" t="str">
        <f t="shared" si="24"/>
        <v>-</v>
      </c>
      <c r="AA40" s="20" t="s">
        <v>9</v>
      </c>
      <c r="AB40" s="190" t="str">
        <f t="shared" si="25"/>
        <v>-</v>
      </c>
      <c r="AC40" s="20" t="s">
        <v>9</v>
      </c>
      <c r="AD40" s="190" t="str">
        <f t="shared" si="26"/>
        <v>-</v>
      </c>
      <c r="AE40" s="37"/>
      <c r="AF40" s="302">
        <v>2027</v>
      </c>
      <c r="AG40" s="556"/>
    </row>
    <row r="41" spans="1:33" ht="13" x14ac:dyDescent="0.2">
      <c r="A41" s="559" t="s">
        <v>85</v>
      </c>
      <c r="B41" s="21" t="s">
        <v>2</v>
      </c>
      <c r="C41" s="187">
        <v>39</v>
      </c>
      <c r="D41" s="188">
        <f t="shared" si="27"/>
        <v>12.4</v>
      </c>
      <c r="E41" s="54" t="s">
        <v>9</v>
      </c>
      <c r="F41" s="188" t="str">
        <f t="shared" si="28"/>
        <v>-</v>
      </c>
      <c r="G41" s="54">
        <v>13</v>
      </c>
      <c r="H41" s="188">
        <f t="shared" si="15"/>
        <v>4.0999999999999996</v>
      </c>
      <c r="I41" s="54" t="s">
        <v>9</v>
      </c>
      <c r="J41" s="188" t="str">
        <f t="shared" si="16"/>
        <v>-</v>
      </c>
      <c r="K41" s="54">
        <v>1</v>
      </c>
      <c r="L41" s="188">
        <f t="shared" si="17"/>
        <v>0.3</v>
      </c>
      <c r="M41" s="22">
        <v>2</v>
      </c>
      <c r="N41" s="188">
        <f t="shared" si="18"/>
        <v>0.6</v>
      </c>
      <c r="O41" s="22">
        <v>3</v>
      </c>
      <c r="P41" s="188">
        <f t="shared" si="19"/>
        <v>1</v>
      </c>
      <c r="Q41" s="22" t="s">
        <v>9</v>
      </c>
      <c r="R41" s="188" t="str">
        <f t="shared" si="20"/>
        <v>-</v>
      </c>
      <c r="S41" s="22" t="s">
        <v>9</v>
      </c>
      <c r="T41" s="188" t="str">
        <f t="shared" si="21"/>
        <v>-</v>
      </c>
      <c r="U41" s="22">
        <v>1</v>
      </c>
      <c r="V41" s="188">
        <f t="shared" si="22"/>
        <v>0.3</v>
      </c>
      <c r="W41" s="22">
        <v>2</v>
      </c>
      <c r="X41" s="188">
        <f t="shared" si="23"/>
        <v>0.6</v>
      </c>
      <c r="Y41" s="22" t="s">
        <v>9</v>
      </c>
      <c r="Z41" s="188" t="str">
        <f t="shared" si="24"/>
        <v>-</v>
      </c>
      <c r="AA41" s="22">
        <v>1</v>
      </c>
      <c r="AB41" s="188">
        <f t="shared" si="25"/>
        <v>0.3</v>
      </c>
      <c r="AC41" s="22" t="s">
        <v>9</v>
      </c>
      <c r="AD41" s="188" t="str">
        <f t="shared" si="26"/>
        <v>-</v>
      </c>
      <c r="AE41" s="37"/>
      <c r="AF41" s="28">
        <f>IF(SUM(AF42:AF43)=0,"-",SUM(AF42:AF43))</f>
        <v>3157</v>
      </c>
      <c r="AG41" s="554" t="s">
        <v>326</v>
      </c>
    </row>
    <row r="42" spans="1:33" ht="13" x14ac:dyDescent="0.2">
      <c r="A42" s="560"/>
      <c r="B42" s="23" t="s">
        <v>45</v>
      </c>
      <c r="C42" s="193">
        <v>13</v>
      </c>
      <c r="D42" s="189">
        <f t="shared" si="27"/>
        <v>8.4</v>
      </c>
      <c r="E42" s="55" t="s">
        <v>9</v>
      </c>
      <c r="F42" s="189" t="str">
        <f t="shared" si="28"/>
        <v>-</v>
      </c>
      <c r="G42" s="19">
        <v>5</v>
      </c>
      <c r="H42" s="189">
        <f t="shared" si="15"/>
        <v>3.2</v>
      </c>
      <c r="I42" s="19" t="s">
        <v>9</v>
      </c>
      <c r="J42" s="189" t="str">
        <f t="shared" si="16"/>
        <v>-</v>
      </c>
      <c r="K42" s="19">
        <v>1</v>
      </c>
      <c r="L42" s="189">
        <f t="shared" si="17"/>
        <v>0.6</v>
      </c>
      <c r="M42" s="19">
        <v>2</v>
      </c>
      <c r="N42" s="189">
        <f t="shared" si="18"/>
        <v>1.3</v>
      </c>
      <c r="O42" s="19">
        <v>2</v>
      </c>
      <c r="P42" s="189">
        <f t="shared" si="19"/>
        <v>1.3</v>
      </c>
      <c r="Q42" s="19" t="s">
        <v>9</v>
      </c>
      <c r="R42" s="189" t="str">
        <f t="shared" si="20"/>
        <v>-</v>
      </c>
      <c r="S42" s="19" t="s">
        <v>9</v>
      </c>
      <c r="T42" s="189" t="str">
        <f t="shared" si="21"/>
        <v>-</v>
      </c>
      <c r="U42" s="19" t="s">
        <v>9</v>
      </c>
      <c r="V42" s="189" t="str">
        <f t="shared" si="22"/>
        <v>-</v>
      </c>
      <c r="W42" s="19" t="s">
        <v>9</v>
      </c>
      <c r="X42" s="189" t="str">
        <f t="shared" si="23"/>
        <v>-</v>
      </c>
      <c r="Y42" s="19" t="s">
        <v>9</v>
      </c>
      <c r="Z42" s="189" t="str">
        <f t="shared" si="24"/>
        <v>-</v>
      </c>
      <c r="AA42" s="19" t="s">
        <v>9</v>
      </c>
      <c r="AB42" s="189" t="str">
        <f t="shared" si="25"/>
        <v>-</v>
      </c>
      <c r="AC42" s="19" t="s">
        <v>9</v>
      </c>
      <c r="AD42" s="189" t="str">
        <f t="shared" si="26"/>
        <v>-</v>
      </c>
      <c r="AE42" s="37"/>
      <c r="AF42" s="302">
        <v>1556</v>
      </c>
      <c r="AG42" s="555"/>
    </row>
    <row r="43" spans="1:33" ht="13" x14ac:dyDescent="0.2">
      <c r="A43" s="561"/>
      <c r="B43" s="24" t="s">
        <v>46</v>
      </c>
      <c r="C43" s="195">
        <v>26</v>
      </c>
      <c r="D43" s="190">
        <f t="shared" si="27"/>
        <v>16.2</v>
      </c>
      <c r="E43" s="56" t="s">
        <v>9</v>
      </c>
      <c r="F43" s="190" t="str">
        <f t="shared" si="28"/>
        <v>-</v>
      </c>
      <c r="G43" s="20">
        <v>8</v>
      </c>
      <c r="H43" s="190">
        <f t="shared" si="15"/>
        <v>5</v>
      </c>
      <c r="I43" s="20" t="s">
        <v>9</v>
      </c>
      <c r="J43" s="190" t="str">
        <f t="shared" si="16"/>
        <v>-</v>
      </c>
      <c r="K43" s="20" t="s">
        <v>9</v>
      </c>
      <c r="L43" s="190" t="str">
        <f t="shared" si="17"/>
        <v>-</v>
      </c>
      <c r="M43" s="20" t="s">
        <v>9</v>
      </c>
      <c r="N43" s="190" t="str">
        <f t="shared" si="18"/>
        <v>-</v>
      </c>
      <c r="O43" s="20">
        <v>1</v>
      </c>
      <c r="P43" s="190">
        <f t="shared" si="19"/>
        <v>0.6</v>
      </c>
      <c r="Q43" s="20" t="s">
        <v>9</v>
      </c>
      <c r="R43" s="190" t="str">
        <f t="shared" si="20"/>
        <v>-</v>
      </c>
      <c r="S43" s="20" t="s">
        <v>9</v>
      </c>
      <c r="T43" s="190" t="str">
        <f t="shared" si="21"/>
        <v>-</v>
      </c>
      <c r="U43" s="20">
        <v>1</v>
      </c>
      <c r="V43" s="190">
        <f t="shared" si="22"/>
        <v>0.6</v>
      </c>
      <c r="W43" s="20">
        <v>2</v>
      </c>
      <c r="X43" s="190">
        <f t="shared" si="23"/>
        <v>1.2</v>
      </c>
      <c r="Y43" s="20" t="s">
        <v>9</v>
      </c>
      <c r="Z43" s="190" t="str">
        <f t="shared" si="24"/>
        <v>-</v>
      </c>
      <c r="AA43" s="20">
        <v>1</v>
      </c>
      <c r="AB43" s="190">
        <f t="shared" si="25"/>
        <v>0.6</v>
      </c>
      <c r="AC43" s="20" t="s">
        <v>9</v>
      </c>
      <c r="AD43" s="190" t="str">
        <f t="shared" si="26"/>
        <v>-</v>
      </c>
      <c r="AE43" s="37"/>
      <c r="AF43" s="302">
        <v>1601</v>
      </c>
      <c r="AG43" s="556"/>
    </row>
    <row r="44" spans="1:33" ht="13" x14ac:dyDescent="0.2">
      <c r="A44" s="559" t="s">
        <v>86</v>
      </c>
      <c r="B44" s="21" t="s">
        <v>2</v>
      </c>
      <c r="C44" s="187">
        <v>78</v>
      </c>
      <c r="D44" s="188">
        <f t="shared" si="27"/>
        <v>14.1</v>
      </c>
      <c r="E44" s="54" t="s">
        <v>9</v>
      </c>
      <c r="F44" s="188" t="str">
        <f t="shared" si="28"/>
        <v>-</v>
      </c>
      <c r="G44" s="54">
        <v>24</v>
      </c>
      <c r="H44" s="188">
        <f t="shared" si="15"/>
        <v>4.3</v>
      </c>
      <c r="I44" s="54" t="s">
        <v>9</v>
      </c>
      <c r="J44" s="188" t="str">
        <f t="shared" si="16"/>
        <v>-</v>
      </c>
      <c r="K44" s="54" t="s">
        <v>9</v>
      </c>
      <c r="L44" s="188" t="str">
        <f t="shared" si="17"/>
        <v>-</v>
      </c>
      <c r="M44" s="22">
        <v>9</v>
      </c>
      <c r="N44" s="188">
        <f t="shared" si="18"/>
        <v>1.6</v>
      </c>
      <c r="O44" s="22">
        <v>8</v>
      </c>
      <c r="P44" s="188">
        <f t="shared" si="19"/>
        <v>1.4</v>
      </c>
      <c r="Q44" s="22">
        <v>2</v>
      </c>
      <c r="R44" s="188">
        <f t="shared" si="20"/>
        <v>0.4</v>
      </c>
      <c r="S44" s="22">
        <v>1</v>
      </c>
      <c r="T44" s="188">
        <f t="shared" si="21"/>
        <v>0.2</v>
      </c>
      <c r="U44" s="22">
        <v>7</v>
      </c>
      <c r="V44" s="188">
        <f t="shared" si="22"/>
        <v>1.3</v>
      </c>
      <c r="W44" s="22">
        <v>1</v>
      </c>
      <c r="X44" s="188">
        <f t="shared" si="23"/>
        <v>0.2</v>
      </c>
      <c r="Y44" s="22">
        <v>5</v>
      </c>
      <c r="Z44" s="188">
        <f t="shared" si="24"/>
        <v>0.9</v>
      </c>
      <c r="AA44" s="22">
        <v>1</v>
      </c>
      <c r="AB44" s="188">
        <f t="shared" si="25"/>
        <v>0.2</v>
      </c>
      <c r="AC44" s="22">
        <v>1</v>
      </c>
      <c r="AD44" s="188">
        <f t="shared" si="26"/>
        <v>0.2</v>
      </c>
      <c r="AE44" s="37"/>
      <c r="AF44" s="28">
        <f>IF(SUM(AF45:AF46)=0,"-",SUM(AF45:AF46))</f>
        <v>5526</v>
      </c>
      <c r="AG44" s="554" t="s">
        <v>326</v>
      </c>
    </row>
    <row r="45" spans="1:33" ht="13" x14ac:dyDescent="0.2">
      <c r="A45" s="560"/>
      <c r="B45" s="23" t="s">
        <v>45</v>
      </c>
      <c r="C45" s="193">
        <v>43</v>
      </c>
      <c r="D45" s="189">
        <f t="shared" si="27"/>
        <v>15.8</v>
      </c>
      <c r="E45" s="55" t="s">
        <v>9</v>
      </c>
      <c r="F45" s="189" t="str">
        <f t="shared" si="28"/>
        <v>-</v>
      </c>
      <c r="G45" s="19">
        <v>12</v>
      </c>
      <c r="H45" s="189">
        <f t="shared" si="15"/>
        <v>4.4000000000000004</v>
      </c>
      <c r="I45" s="19" t="s">
        <v>9</v>
      </c>
      <c r="J45" s="189" t="str">
        <f t="shared" si="16"/>
        <v>-</v>
      </c>
      <c r="K45" s="19" t="s">
        <v>9</v>
      </c>
      <c r="L45" s="189" t="str">
        <f t="shared" si="17"/>
        <v>-</v>
      </c>
      <c r="M45" s="19">
        <v>4</v>
      </c>
      <c r="N45" s="189">
        <f t="shared" si="18"/>
        <v>1.5</v>
      </c>
      <c r="O45" s="19">
        <v>3</v>
      </c>
      <c r="P45" s="189">
        <f t="shared" si="19"/>
        <v>1.1000000000000001</v>
      </c>
      <c r="Q45" s="19">
        <v>2</v>
      </c>
      <c r="R45" s="189">
        <f t="shared" si="20"/>
        <v>0.7</v>
      </c>
      <c r="S45" s="19">
        <v>1</v>
      </c>
      <c r="T45" s="189">
        <f t="shared" si="21"/>
        <v>0.4</v>
      </c>
      <c r="U45" s="19">
        <v>4</v>
      </c>
      <c r="V45" s="189">
        <f t="shared" si="22"/>
        <v>1.5</v>
      </c>
      <c r="W45" s="19">
        <v>1</v>
      </c>
      <c r="X45" s="189">
        <f t="shared" si="23"/>
        <v>0.4</v>
      </c>
      <c r="Y45" s="19">
        <v>3</v>
      </c>
      <c r="Z45" s="189">
        <f t="shared" si="24"/>
        <v>1.1000000000000001</v>
      </c>
      <c r="AA45" s="19">
        <v>1</v>
      </c>
      <c r="AB45" s="189">
        <f t="shared" si="25"/>
        <v>0.4</v>
      </c>
      <c r="AC45" s="19">
        <v>1</v>
      </c>
      <c r="AD45" s="189">
        <f t="shared" si="26"/>
        <v>0.4</v>
      </c>
      <c r="AE45" s="37"/>
      <c r="AF45" s="302">
        <v>2730</v>
      </c>
      <c r="AG45" s="555"/>
    </row>
    <row r="46" spans="1:33" ht="13" x14ac:dyDescent="0.2">
      <c r="A46" s="561"/>
      <c r="B46" s="24" t="s">
        <v>46</v>
      </c>
      <c r="C46" s="195">
        <v>35</v>
      </c>
      <c r="D46" s="190">
        <f t="shared" si="27"/>
        <v>12.5</v>
      </c>
      <c r="E46" s="56" t="s">
        <v>9</v>
      </c>
      <c r="F46" s="190" t="str">
        <f t="shared" si="28"/>
        <v>-</v>
      </c>
      <c r="G46" s="20">
        <v>12</v>
      </c>
      <c r="H46" s="190">
        <f t="shared" si="15"/>
        <v>4.3</v>
      </c>
      <c r="I46" s="20" t="s">
        <v>9</v>
      </c>
      <c r="J46" s="190" t="str">
        <f t="shared" si="16"/>
        <v>-</v>
      </c>
      <c r="K46" s="20" t="s">
        <v>9</v>
      </c>
      <c r="L46" s="190" t="str">
        <f t="shared" si="17"/>
        <v>-</v>
      </c>
      <c r="M46" s="20">
        <v>5</v>
      </c>
      <c r="N46" s="190">
        <f t="shared" si="18"/>
        <v>1.8</v>
      </c>
      <c r="O46" s="20">
        <v>5</v>
      </c>
      <c r="P46" s="190">
        <f t="shared" si="19"/>
        <v>1.8</v>
      </c>
      <c r="Q46" s="20" t="s">
        <v>9</v>
      </c>
      <c r="R46" s="190" t="str">
        <f t="shared" si="20"/>
        <v>-</v>
      </c>
      <c r="S46" s="20" t="s">
        <v>9</v>
      </c>
      <c r="T46" s="190" t="str">
        <f t="shared" si="21"/>
        <v>-</v>
      </c>
      <c r="U46" s="20">
        <v>3</v>
      </c>
      <c r="V46" s="190">
        <f t="shared" si="22"/>
        <v>1.1000000000000001</v>
      </c>
      <c r="W46" s="20" t="s">
        <v>9</v>
      </c>
      <c r="X46" s="190" t="str">
        <f t="shared" si="23"/>
        <v>-</v>
      </c>
      <c r="Y46" s="20">
        <v>2</v>
      </c>
      <c r="Z46" s="190">
        <f t="shared" si="24"/>
        <v>0.7</v>
      </c>
      <c r="AA46" s="20" t="s">
        <v>9</v>
      </c>
      <c r="AB46" s="190" t="str">
        <f t="shared" si="25"/>
        <v>-</v>
      </c>
      <c r="AC46" s="20" t="s">
        <v>9</v>
      </c>
      <c r="AD46" s="190" t="str">
        <f t="shared" si="26"/>
        <v>-</v>
      </c>
      <c r="AE46" s="37"/>
      <c r="AF46" s="302">
        <v>2796</v>
      </c>
      <c r="AG46" s="556"/>
    </row>
    <row r="47" spans="1:33" ht="13" x14ac:dyDescent="0.2">
      <c r="A47" s="559" t="s">
        <v>87</v>
      </c>
      <c r="B47" s="21" t="s">
        <v>2</v>
      </c>
      <c r="C47" s="187">
        <v>118</v>
      </c>
      <c r="D47" s="188">
        <f t="shared" si="27"/>
        <v>17.7</v>
      </c>
      <c r="E47" s="54" t="s">
        <v>9</v>
      </c>
      <c r="F47" s="188" t="str">
        <f t="shared" si="28"/>
        <v>-</v>
      </c>
      <c r="G47" s="54">
        <v>34</v>
      </c>
      <c r="H47" s="188">
        <f t="shared" si="15"/>
        <v>5.0999999999999996</v>
      </c>
      <c r="I47" s="54" t="s">
        <v>9</v>
      </c>
      <c r="J47" s="188" t="str">
        <f t="shared" si="16"/>
        <v>-</v>
      </c>
      <c r="K47" s="54">
        <v>4</v>
      </c>
      <c r="L47" s="188">
        <f t="shared" si="17"/>
        <v>0.6</v>
      </c>
      <c r="M47" s="22">
        <v>25</v>
      </c>
      <c r="N47" s="188">
        <f t="shared" si="18"/>
        <v>3.7</v>
      </c>
      <c r="O47" s="22">
        <v>11</v>
      </c>
      <c r="P47" s="188">
        <f t="shared" si="19"/>
        <v>1.6</v>
      </c>
      <c r="Q47" s="22">
        <v>7</v>
      </c>
      <c r="R47" s="188">
        <f t="shared" si="20"/>
        <v>1</v>
      </c>
      <c r="S47" s="22" t="s">
        <v>9</v>
      </c>
      <c r="T47" s="188" t="str">
        <f t="shared" si="21"/>
        <v>-</v>
      </c>
      <c r="U47" s="22">
        <v>1</v>
      </c>
      <c r="V47" s="188">
        <f t="shared" si="22"/>
        <v>0.1</v>
      </c>
      <c r="W47" s="22">
        <v>4</v>
      </c>
      <c r="X47" s="188">
        <f t="shared" si="23"/>
        <v>0.6</v>
      </c>
      <c r="Y47" s="22">
        <v>3</v>
      </c>
      <c r="Z47" s="188">
        <f t="shared" si="24"/>
        <v>0.4</v>
      </c>
      <c r="AA47" s="22" t="s">
        <v>9</v>
      </c>
      <c r="AB47" s="188" t="str">
        <f t="shared" si="25"/>
        <v>-</v>
      </c>
      <c r="AC47" s="22">
        <v>2</v>
      </c>
      <c r="AD47" s="188">
        <f t="shared" si="26"/>
        <v>0.3</v>
      </c>
      <c r="AE47" s="37"/>
      <c r="AF47" s="28">
        <f>IF(SUM(AF48:AF49)=0,"-",SUM(AF48:AF49))</f>
        <v>6669</v>
      </c>
      <c r="AG47" s="554" t="s">
        <v>326</v>
      </c>
    </row>
    <row r="48" spans="1:33" ht="13" x14ac:dyDescent="0.2">
      <c r="A48" s="560"/>
      <c r="B48" s="23" t="s">
        <v>45</v>
      </c>
      <c r="C48" s="193">
        <v>61</v>
      </c>
      <c r="D48" s="189">
        <f t="shared" si="27"/>
        <v>19</v>
      </c>
      <c r="E48" s="55" t="s">
        <v>9</v>
      </c>
      <c r="F48" s="189" t="str">
        <f t="shared" si="28"/>
        <v>-</v>
      </c>
      <c r="G48" s="19">
        <v>20</v>
      </c>
      <c r="H48" s="189">
        <f t="shared" si="15"/>
        <v>6.2</v>
      </c>
      <c r="I48" s="19" t="s">
        <v>9</v>
      </c>
      <c r="J48" s="189" t="str">
        <f t="shared" si="16"/>
        <v>-</v>
      </c>
      <c r="K48" s="19">
        <v>2</v>
      </c>
      <c r="L48" s="189">
        <f t="shared" si="17"/>
        <v>0.6</v>
      </c>
      <c r="M48" s="19">
        <v>10</v>
      </c>
      <c r="N48" s="189">
        <f t="shared" si="18"/>
        <v>3.1</v>
      </c>
      <c r="O48" s="19">
        <v>5</v>
      </c>
      <c r="P48" s="189">
        <f t="shared" si="19"/>
        <v>1.6</v>
      </c>
      <c r="Q48" s="19">
        <v>5</v>
      </c>
      <c r="R48" s="189">
        <f t="shared" si="20"/>
        <v>1.6</v>
      </c>
      <c r="S48" s="19" t="s">
        <v>9</v>
      </c>
      <c r="T48" s="189" t="str">
        <f t="shared" si="21"/>
        <v>-</v>
      </c>
      <c r="U48" s="19">
        <v>1</v>
      </c>
      <c r="V48" s="189">
        <f t="shared" si="22"/>
        <v>0.3</v>
      </c>
      <c r="W48" s="19" t="s">
        <v>9</v>
      </c>
      <c r="X48" s="189" t="str">
        <f t="shared" si="23"/>
        <v>-</v>
      </c>
      <c r="Y48" s="19">
        <v>2</v>
      </c>
      <c r="Z48" s="189">
        <f t="shared" si="24"/>
        <v>0.6</v>
      </c>
      <c r="AA48" s="19" t="s">
        <v>9</v>
      </c>
      <c r="AB48" s="189" t="str">
        <f t="shared" si="25"/>
        <v>-</v>
      </c>
      <c r="AC48" s="19">
        <v>1</v>
      </c>
      <c r="AD48" s="189">
        <f t="shared" si="26"/>
        <v>0.3</v>
      </c>
      <c r="AE48" s="37"/>
      <c r="AF48" s="302">
        <v>3206</v>
      </c>
      <c r="AG48" s="555"/>
    </row>
    <row r="49" spans="1:33" ht="13" x14ac:dyDescent="0.2">
      <c r="A49" s="561"/>
      <c r="B49" s="24" t="s">
        <v>46</v>
      </c>
      <c r="C49" s="195">
        <v>57</v>
      </c>
      <c r="D49" s="190">
        <f t="shared" si="27"/>
        <v>16.5</v>
      </c>
      <c r="E49" s="56" t="s">
        <v>9</v>
      </c>
      <c r="F49" s="190" t="str">
        <f t="shared" si="28"/>
        <v>-</v>
      </c>
      <c r="G49" s="20">
        <v>14</v>
      </c>
      <c r="H49" s="190">
        <f t="shared" si="15"/>
        <v>4</v>
      </c>
      <c r="I49" s="20" t="s">
        <v>9</v>
      </c>
      <c r="J49" s="190" t="str">
        <f t="shared" si="16"/>
        <v>-</v>
      </c>
      <c r="K49" s="20">
        <v>2</v>
      </c>
      <c r="L49" s="190">
        <f t="shared" si="17"/>
        <v>0.6</v>
      </c>
      <c r="M49" s="20">
        <v>15</v>
      </c>
      <c r="N49" s="190">
        <f t="shared" si="18"/>
        <v>4.3</v>
      </c>
      <c r="O49" s="20">
        <v>6</v>
      </c>
      <c r="P49" s="190">
        <f t="shared" si="19"/>
        <v>1.7</v>
      </c>
      <c r="Q49" s="20">
        <v>2</v>
      </c>
      <c r="R49" s="190">
        <f t="shared" si="20"/>
        <v>0.6</v>
      </c>
      <c r="S49" s="20" t="s">
        <v>9</v>
      </c>
      <c r="T49" s="190" t="str">
        <f t="shared" si="21"/>
        <v>-</v>
      </c>
      <c r="U49" s="20" t="s">
        <v>9</v>
      </c>
      <c r="V49" s="190" t="str">
        <f t="shared" si="22"/>
        <v>-</v>
      </c>
      <c r="W49" s="20">
        <v>4</v>
      </c>
      <c r="X49" s="190">
        <f t="shared" si="23"/>
        <v>1.2</v>
      </c>
      <c r="Y49" s="20">
        <v>1</v>
      </c>
      <c r="Z49" s="190">
        <f t="shared" si="24"/>
        <v>0.3</v>
      </c>
      <c r="AA49" s="20" t="s">
        <v>9</v>
      </c>
      <c r="AB49" s="190" t="str">
        <f t="shared" si="25"/>
        <v>-</v>
      </c>
      <c r="AC49" s="20">
        <v>1</v>
      </c>
      <c r="AD49" s="190">
        <f t="shared" si="26"/>
        <v>0.3</v>
      </c>
      <c r="AE49" s="37"/>
      <c r="AF49" s="302">
        <v>3463</v>
      </c>
      <c r="AG49" s="556"/>
    </row>
    <row r="50" spans="1:33" ht="13" x14ac:dyDescent="0.2">
      <c r="A50" s="559" t="s">
        <v>88</v>
      </c>
      <c r="B50" s="21" t="s">
        <v>2</v>
      </c>
      <c r="C50" s="187">
        <v>310</v>
      </c>
      <c r="D50" s="188">
        <f t="shared" si="27"/>
        <v>11.6</v>
      </c>
      <c r="E50" s="54" t="s">
        <v>9</v>
      </c>
      <c r="F50" s="188" t="str">
        <f t="shared" si="28"/>
        <v>-</v>
      </c>
      <c r="G50" s="54">
        <v>107</v>
      </c>
      <c r="H50" s="188">
        <f t="shared" si="15"/>
        <v>4</v>
      </c>
      <c r="I50" s="54">
        <v>1</v>
      </c>
      <c r="J50" s="188">
        <f t="shared" si="16"/>
        <v>0</v>
      </c>
      <c r="K50" s="54">
        <v>7</v>
      </c>
      <c r="L50" s="188">
        <f t="shared" si="17"/>
        <v>0.3</v>
      </c>
      <c r="M50" s="22">
        <v>49</v>
      </c>
      <c r="N50" s="188">
        <f t="shared" si="18"/>
        <v>1.8</v>
      </c>
      <c r="O50" s="22">
        <v>17</v>
      </c>
      <c r="P50" s="188">
        <f t="shared" si="19"/>
        <v>0.6</v>
      </c>
      <c r="Q50" s="22">
        <v>32</v>
      </c>
      <c r="R50" s="188">
        <f t="shared" si="20"/>
        <v>1.2</v>
      </c>
      <c r="S50" s="22">
        <v>2</v>
      </c>
      <c r="T50" s="188">
        <f t="shared" si="21"/>
        <v>0.1</v>
      </c>
      <c r="U50" s="22">
        <v>4</v>
      </c>
      <c r="V50" s="188">
        <f t="shared" si="22"/>
        <v>0.2</v>
      </c>
      <c r="W50" s="22">
        <v>13</v>
      </c>
      <c r="X50" s="188">
        <f t="shared" si="23"/>
        <v>0.5</v>
      </c>
      <c r="Y50" s="22">
        <v>7</v>
      </c>
      <c r="Z50" s="188">
        <f t="shared" si="24"/>
        <v>0.3</v>
      </c>
      <c r="AA50" s="22">
        <v>8</v>
      </c>
      <c r="AB50" s="188">
        <f t="shared" si="25"/>
        <v>0.3</v>
      </c>
      <c r="AC50" s="22">
        <v>1</v>
      </c>
      <c r="AD50" s="188">
        <f t="shared" si="26"/>
        <v>0</v>
      </c>
      <c r="AE50" s="37"/>
      <c r="AF50" s="28">
        <f>IF(SUM(AF51:AF52)=0,"-",SUM(AF51:AF52))</f>
        <v>26636</v>
      </c>
      <c r="AG50" s="554" t="s">
        <v>326</v>
      </c>
    </row>
    <row r="51" spans="1:33" ht="13" x14ac:dyDescent="0.2">
      <c r="A51" s="560"/>
      <c r="B51" s="23" t="s">
        <v>45</v>
      </c>
      <c r="C51" s="193">
        <v>151</v>
      </c>
      <c r="D51" s="189">
        <f t="shared" si="27"/>
        <v>11.9</v>
      </c>
      <c r="E51" s="55" t="s">
        <v>9</v>
      </c>
      <c r="F51" s="189" t="str">
        <f t="shared" si="28"/>
        <v>-</v>
      </c>
      <c r="G51" s="19">
        <v>52</v>
      </c>
      <c r="H51" s="189">
        <f t="shared" si="15"/>
        <v>4.0999999999999996</v>
      </c>
      <c r="I51" s="19">
        <v>1</v>
      </c>
      <c r="J51" s="189">
        <f t="shared" si="16"/>
        <v>0.1</v>
      </c>
      <c r="K51" s="19">
        <v>3</v>
      </c>
      <c r="L51" s="189">
        <f t="shared" si="17"/>
        <v>0.2</v>
      </c>
      <c r="M51" s="19">
        <v>22</v>
      </c>
      <c r="N51" s="189">
        <f t="shared" si="18"/>
        <v>1.7</v>
      </c>
      <c r="O51" s="19">
        <v>9</v>
      </c>
      <c r="P51" s="189">
        <f t="shared" si="19"/>
        <v>0.7</v>
      </c>
      <c r="Q51" s="19">
        <v>14</v>
      </c>
      <c r="R51" s="189">
        <f t="shared" si="20"/>
        <v>1.1000000000000001</v>
      </c>
      <c r="S51" s="19">
        <v>1</v>
      </c>
      <c r="T51" s="189">
        <f t="shared" si="21"/>
        <v>0.1</v>
      </c>
      <c r="U51" s="19">
        <v>2</v>
      </c>
      <c r="V51" s="189">
        <f t="shared" si="22"/>
        <v>0.2</v>
      </c>
      <c r="W51" s="19">
        <v>3</v>
      </c>
      <c r="X51" s="189">
        <f t="shared" si="23"/>
        <v>0.2</v>
      </c>
      <c r="Y51" s="19">
        <v>3</v>
      </c>
      <c r="Z51" s="189">
        <f t="shared" si="24"/>
        <v>0.2</v>
      </c>
      <c r="AA51" s="19">
        <v>7</v>
      </c>
      <c r="AB51" s="189">
        <f t="shared" si="25"/>
        <v>0.6</v>
      </c>
      <c r="AC51" s="19" t="s">
        <v>9</v>
      </c>
      <c r="AD51" s="189" t="str">
        <f t="shared" si="26"/>
        <v>-</v>
      </c>
      <c r="AE51" s="37"/>
      <c r="AF51" s="302">
        <v>12682</v>
      </c>
      <c r="AG51" s="555"/>
    </row>
    <row r="52" spans="1:33" ht="13" x14ac:dyDescent="0.2">
      <c r="A52" s="561"/>
      <c r="B52" s="24" t="s">
        <v>46</v>
      </c>
      <c r="C52" s="195">
        <v>159</v>
      </c>
      <c r="D52" s="190">
        <f t="shared" si="27"/>
        <v>11.4</v>
      </c>
      <c r="E52" s="56" t="s">
        <v>9</v>
      </c>
      <c r="F52" s="190" t="str">
        <f t="shared" si="28"/>
        <v>-</v>
      </c>
      <c r="G52" s="20">
        <v>55</v>
      </c>
      <c r="H52" s="190">
        <f t="shared" si="15"/>
        <v>3.9</v>
      </c>
      <c r="I52" s="20" t="s">
        <v>9</v>
      </c>
      <c r="J52" s="190" t="str">
        <f t="shared" si="16"/>
        <v>-</v>
      </c>
      <c r="K52" s="20">
        <v>4</v>
      </c>
      <c r="L52" s="190">
        <f t="shared" si="17"/>
        <v>0.3</v>
      </c>
      <c r="M52" s="20">
        <v>27</v>
      </c>
      <c r="N52" s="190">
        <f t="shared" si="18"/>
        <v>1.9</v>
      </c>
      <c r="O52" s="20">
        <v>8</v>
      </c>
      <c r="P52" s="190">
        <f t="shared" si="19"/>
        <v>0.6</v>
      </c>
      <c r="Q52" s="20">
        <v>18</v>
      </c>
      <c r="R52" s="190">
        <f t="shared" si="20"/>
        <v>1.3</v>
      </c>
      <c r="S52" s="20">
        <v>1</v>
      </c>
      <c r="T52" s="190">
        <f t="shared" si="21"/>
        <v>0.1</v>
      </c>
      <c r="U52" s="20">
        <v>2</v>
      </c>
      <c r="V52" s="190">
        <f t="shared" si="22"/>
        <v>0.1</v>
      </c>
      <c r="W52" s="20">
        <v>10</v>
      </c>
      <c r="X52" s="190">
        <f t="shared" si="23"/>
        <v>0.7</v>
      </c>
      <c r="Y52" s="20">
        <v>4</v>
      </c>
      <c r="Z52" s="190">
        <f t="shared" si="24"/>
        <v>0.3</v>
      </c>
      <c r="AA52" s="20">
        <v>1</v>
      </c>
      <c r="AB52" s="190">
        <f t="shared" si="25"/>
        <v>0.1</v>
      </c>
      <c r="AC52" s="20">
        <v>1</v>
      </c>
      <c r="AD52" s="190">
        <f t="shared" si="26"/>
        <v>0.1</v>
      </c>
      <c r="AE52" s="37"/>
      <c r="AF52" s="302">
        <v>13954</v>
      </c>
      <c r="AG52" s="556"/>
    </row>
    <row r="53" spans="1:33" ht="13" x14ac:dyDescent="0.2">
      <c r="A53" s="559" t="s">
        <v>89</v>
      </c>
      <c r="B53" s="21" t="s">
        <v>2</v>
      </c>
      <c r="C53" s="187">
        <v>107</v>
      </c>
      <c r="D53" s="188">
        <f t="shared" si="27"/>
        <v>16.2</v>
      </c>
      <c r="E53" s="54" t="s">
        <v>9</v>
      </c>
      <c r="F53" s="188" t="str">
        <f t="shared" si="28"/>
        <v>-</v>
      </c>
      <c r="G53" s="54">
        <v>41</v>
      </c>
      <c r="H53" s="188">
        <f t="shared" si="15"/>
        <v>6.2</v>
      </c>
      <c r="I53" s="54">
        <v>1</v>
      </c>
      <c r="J53" s="188">
        <f t="shared" si="16"/>
        <v>0.2</v>
      </c>
      <c r="K53" s="54" t="s">
        <v>9</v>
      </c>
      <c r="L53" s="188" t="str">
        <f t="shared" si="17"/>
        <v>-</v>
      </c>
      <c r="M53" s="22">
        <v>20</v>
      </c>
      <c r="N53" s="188">
        <f t="shared" si="18"/>
        <v>3</v>
      </c>
      <c r="O53" s="22">
        <v>6</v>
      </c>
      <c r="P53" s="188">
        <f t="shared" si="19"/>
        <v>0.9</v>
      </c>
      <c r="Q53" s="22">
        <v>4</v>
      </c>
      <c r="R53" s="188">
        <f t="shared" si="20"/>
        <v>0.6</v>
      </c>
      <c r="S53" s="22" t="s">
        <v>9</v>
      </c>
      <c r="T53" s="188" t="str">
        <f t="shared" si="21"/>
        <v>-</v>
      </c>
      <c r="U53" s="22">
        <v>1</v>
      </c>
      <c r="V53" s="188">
        <f t="shared" si="22"/>
        <v>0.2</v>
      </c>
      <c r="W53" s="22">
        <v>11</v>
      </c>
      <c r="X53" s="188">
        <f t="shared" si="23"/>
        <v>1.7</v>
      </c>
      <c r="Y53" s="22">
        <v>1</v>
      </c>
      <c r="Z53" s="188">
        <f t="shared" si="24"/>
        <v>0.2</v>
      </c>
      <c r="AA53" s="22">
        <v>2</v>
      </c>
      <c r="AB53" s="188">
        <f t="shared" si="25"/>
        <v>0.3</v>
      </c>
      <c r="AC53" s="22" t="s">
        <v>9</v>
      </c>
      <c r="AD53" s="188" t="str">
        <f t="shared" si="26"/>
        <v>-</v>
      </c>
      <c r="AE53" s="37"/>
      <c r="AF53" s="28">
        <f>IF(SUM(AF54:AF55)=0,"-",SUM(AF54:AF55))</f>
        <v>6619</v>
      </c>
      <c r="AG53" s="554" t="s">
        <v>326</v>
      </c>
    </row>
    <row r="54" spans="1:33" ht="13" x14ac:dyDescent="0.2">
      <c r="A54" s="560"/>
      <c r="B54" s="23" t="s">
        <v>45</v>
      </c>
      <c r="C54" s="193">
        <v>52</v>
      </c>
      <c r="D54" s="189">
        <f t="shared" si="27"/>
        <v>16.7</v>
      </c>
      <c r="E54" s="55" t="s">
        <v>9</v>
      </c>
      <c r="F54" s="189" t="str">
        <f t="shared" si="28"/>
        <v>-</v>
      </c>
      <c r="G54" s="19">
        <v>22</v>
      </c>
      <c r="H54" s="189">
        <f t="shared" si="15"/>
        <v>7.1</v>
      </c>
      <c r="I54" s="19" t="s">
        <v>9</v>
      </c>
      <c r="J54" s="189" t="str">
        <f t="shared" si="16"/>
        <v>-</v>
      </c>
      <c r="K54" s="19" t="s">
        <v>9</v>
      </c>
      <c r="L54" s="189" t="str">
        <f t="shared" si="17"/>
        <v>-</v>
      </c>
      <c r="M54" s="19">
        <v>13</v>
      </c>
      <c r="N54" s="189">
        <f t="shared" si="18"/>
        <v>4.2</v>
      </c>
      <c r="O54" s="19">
        <v>1</v>
      </c>
      <c r="P54" s="189">
        <f t="shared" si="19"/>
        <v>0.3</v>
      </c>
      <c r="Q54" s="19">
        <v>2</v>
      </c>
      <c r="R54" s="189">
        <f t="shared" si="20"/>
        <v>0.6</v>
      </c>
      <c r="S54" s="19" t="s">
        <v>9</v>
      </c>
      <c r="T54" s="189" t="str">
        <f t="shared" si="21"/>
        <v>-</v>
      </c>
      <c r="U54" s="19">
        <v>1</v>
      </c>
      <c r="V54" s="189">
        <f t="shared" si="22"/>
        <v>0.3</v>
      </c>
      <c r="W54" s="19">
        <v>3</v>
      </c>
      <c r="X54" s="189">
        <f t="shared" si="23"/>
        <v>1</v>
      </c>
      <c r="Y54" s="19" t="s">
        <v>9</v>
      </c>
      <c r="Z54" s="189" t="str">
        <f t="shared" si="24"/>
        <v>-</v>
      </c>
      <c r="AA54" s="19" t="s">
        <v>9</v>
      </c>
      <c r="AB54" s="189" t="str">
        <f t="shared" si="25"/>
        <v>-</v>
      </c>
      <c r="AC54" s="19" t="s">
        <v>9</v>
      </c>
      <c r="AD54" s="189" t="str">
        <f t="shared" si="26"/>
        <v>-</v>
      </c>
      <c r="AE54" s="37"/>
      <c r="AF54" s="302">
        <v>3119</v>
      </c>
      <c r="AG54" s="555"/>
    </row>
    <row r="55" spans="1:33" ht="13" x14ac:dyDescent="0.2">
      <c r="A55" s="561"/>
      <c r="B55" s="24" t="s">
        <v>46</v>
      </c>
      <c r="C55" s="195">
        <v>55</v>
      </c>
      <c r="D55" s="190">
        <f t="shared" si="27"/>
        <v>15.7</v>
      </c>
      <c r="E55" s="56" t="s">
        <v>9</v>
      </c>
      <c r="F55" s="190" t="str">
        <f t="shared" si="28"/>
        <v>-</v>
      </c>
      <c r="G55" s="20">
        <v>19</v>
      </c>
      <c r="H55" s="190">
        <f t="shared" si="15"/>
        <v>5.4</v>
      </c>
      <c r="I55" s="20">
        <v>1</v>
      </c>
      <c r="J55" s="190">
        <f t="shared" si="16"/>
        <v>0.3</v>
      </c>
      <c r="K55" s="20" t="s">
        <v>9</v>
      </c>
      <c r="L55" s="190" t="str">
        <f t="shared" si="17"/>
        <v>-</v>
      </c>
      <c r="M55" s="20">
        <v>7</v>
      </c>
      <c r="N55" s="190">
        <f t="shared" si="18"/>
        <v>2</v>
      </c>
      <c r="O55" s="20">
        <v>5</v>
      </c>
      <c r="P55" s="190">
        <f t="shared" si="19"/>
        <v>1.4</v>
      </c>
      <c r="Q55" s="20">
        <v>2</v>
      </c>
      <c r="R55" s="190">
        <f t="shared" si="20"/>
        <v>0.6</v>
      </c>
      <c r="S55" s="20" t="s">
        <v>9</v>
      </c>
      <c r="T55" s="190" t="str">
        <f t="shared" si="21"/>
        <v>-</v>
      </c>
      <c r="U55" s="20" t="s">
        <v>9</v>
      </c>
      <c r="V55" s="190" t="str">
        <f t="shared" si="22"/>
        <v>-</v>
      </c>
      <c r="W55" s="20">
        <v>8</v>
      </c>
      <c r="X55" s="190">
        <f t="shared" si="23"/>
        <v>2.2999999999999998</v>
      </c>
      <c r="Y55" s="20">
        <v>1</v>
      </c>
      <c r="Z55" s="190">
        <f t="shared" si="24"/>
        <v>0.3</v>
      </c>
      <c r="AA55" s="20">
        <v>2</v>
      </c>
      <c r="AB55" s="190">
        <f t="shared" si="25"/>
        <v>0.6</v>
      </c>
      <c r="AC55" s="20" t="s">
        <v>9</v>
      </c>
      <c r="AD55" s="190" t="str">
        <f t="shared" si="26"/>
        <v>-</v>
      </c>
      <c r="AE55" s="37"/>
      <c r="AF55" s="302">
        <v>3500</v>
      </c>
      <c r="AG55" s="556"/>
    </row>
    <row r="56" spans="1:33" ht="13" x14ac:dyDescent="0.2">
      <c r="A56" s="559" t="s">
        <v>90</v>
      </c>
      <c r="B56" s="21" t="s">
        <v>2</v>
      </c>
      <c r="C56" s="187">
        <v>58</v>
      </c>
      <c r="D56" s="188">
        <f t="shared" si="27"/>
        <v>18.399999999999999</v>
      </c>
      <c r="E56" s="54" t="s">
        <v>9</v>
      </c>
      <c r="F56" s="188" t="str">
        <f t="shared" si="28"/>
        <v>-</v>
      </c>
      <c r="G56" s="54">
        <v>12</v>
      </c>
      <c r="H56" s="188">
        <f t="shared" si="15"/>
        <v>3.8</v>
      </c>
      <c r="I56" s="54">
        <v>2</v>
      </c>
      <c r="J56" s="188">
        <f t="shared" si="16"/>
        <v>0.6</v>
      </c>
      <c r="K56" s="54" t="s">
        <v>9</v>
      </c>
      <c r="L56" s="188" t="str">
        <f t="shared" si="17"/>
        <v>-</v>
      </c>
      <c r="M56" s="22">
        <v>10</v>
      </c>
      <c r="N56" s="188">
        <f t="shared" si="18"/>
        <v>3.2</v>
      </c>
      <c r="O56" s="22">
        <v>5</v>
      </c>
      <c r="P56" s="188">
        <f t="shared" si="19"/>
        <v>1.6</v>
      </c>
      <c r="Q56" s="22">
        <v>3</v>
      </c>
      <c r="R56" s="188">
        <f t="shared" si="20"/>
        <v>1</v>
      </c>
      <c r="S56" s="22" t="s">
        <v>9</v>
      </c>
      <c r="T56" s="188" t="str">
        <f t="shared" si="21"/>
        <v>-</v>
      </c>
      <c r="U56" s="22">
        <v>2</v>
      </c>
      <c r="V56" s="188">
        <f t="shared" si="22"/>
        <v>0.6</v>
      </c>
      <c r="W56" s="22">
        <v>6</v>
      </c>
      <c r="X56" s="188">
        <f t="shared" si="23"/>
        <v>1.9</v>
      </c>
      <c r="Y56" s="22">
        <v>4</v>
      </c>
      <c r="Z56" s="188">
        <f t="shared" si="24"/>
        <v>1.3</v>
      </c>
      <c r="AA56" s="22" t="s">
        <v>9</v>
      </c>
      <c r="AB56" s="188" t="str">
        <f t="shared" si="25"/>
        <v>-</v>
      </c>
      <c r="AC56" s="22" t="s">
        <v>9</v>
      </c>
      <c r="AD56" s="188" t="str">
        <f t="shared" si="26"/>
        <v>-</v>
      </c>
      <c r="AE56" s="37"/>
      <c r="AF56" s="28">
        <f>IF(SUM(AF57:AF58)=0,"-",SUM(AF57:AF58))</f>
        <v>3145</v>
      </c>
      <c r="AG56" s="554" t="s">
        <v>326</v>
      </c>
    </row>
    <row r="57" spans="1:33" ht="13" x14ac:dyDescent="0.2">
      <c r="A57" s="560"/>
      <c r="B57" s="23" t="s">
        <v>45</v>
      </c>
      <c r="C57" s="193">
        <v>23</v>
      </c>
      <c r="D57" s="189">
        <f t="shared" si="27"/>
        <v>15.1</v>
      </c>
      <c r="E57" s="55" t="s">
        <v>9</v>
      </c>
      <c r="F57" s="189" t="str">
        <f t="shared" si="28"/>
        <v>-</v>
      </c>
      <c r="G57" s="19">
        <v>5</v>
      </c>
      <c r="H57" s="189">
        <f t="shared" si="15"/>
        <v>3.3</v>
      </c>
      <c r="I57" s="19">
        <v>1</v>
      </c>
      <c r="J57" s="189">
        <f t="shared" si="16"/>
        <v>0.7</v>
      </c>
      <c r="K57" s="19" t="s">
        <v>9</v>
      </c>
      <c r="L57" s="189" t="str">
        <f t="shared" si="17"/>
        <v>-</v>
      </c>
      <c r="M57" s="19">
        <v>3</v>
      </c>
      <c r="N57" s="189">
        <f t="shared" si="18"/>
        <v>2</v>
      </c>
      <c r="O57" s="19">
        <v>2</v>
      </c>
      <c r="P57" s="189">
        <f t="shared" si="19"/>
        <v>1.3</v>
      </c>
      <c r="Q57" s="19">
        <v>1</v>
      </c>
      <c r="R57" s="189">
        <f t="shared" si="20"/>
        <v>0.7</v>
      </c>
      <c r="S57" s="19" t="s">
        <v>9</v>
      </c>
      <c r="T57" s="189" t="str">
        <f t="shared" si="21"/>
        <v>-</v>
      </c>
      <c r="U57" s="19" t="s">
        <v>9</v>
      </c>
      <c r="V57" s="189" t="str">
        <f t="shared" si="22"/>
        <v>-</v>
      </c>
      <c r="W57" s="19">
        <v>2</v>
      </c>
      <c r="X57" s="189">
        <f t="shared" si="23"/>
        <v>1.3</v>
      </c>
      <c r="Y57" s="19">
        <v>2</v>
      </c>
      <c r="Z57" s="189">
        <f t="shared" si="24"/>
        <v>1.3</v>
      </c>
      <c r="AA57" s="19" t="s">
        <v>9</v>
      </c>
      <c r="AB57" s="189" t="str">
        <f t="shared" si="25"/>
        <v>-</v>
      </c>
      <c r="AC57" s="19" t="s">
        <v>9</v>
      </c>
      <c r="AD57" s="189" t="str">
        <f t="shared" si="26"/>
        <v>-</v>
      </c>
      <c r="AE57" s="37"/>
      <c r="AF57" s="302">
        <v>1526</v>
      </c>
      <c r="AG57" s="555"/>
    </row>
    <row r="58" spans="1:33" ht="13" x14ac:dyDescent="0.2">
      <c r="A58" s="561"/>
      <c r="B58" s="24" t="s">
        <v>46</v>
      </c>
      <c r="C58" s="195">
        <v>35</v>
      </c>
      <c r="D58" s="190">
        <f t="shared" si="27"/>
        <v>21.6</v>
      </c>
      <c r="E58" s="56" t="s">
        <v>9</v>
      </c>
      <c r="F58" s="190" t="str">
        <f t="shared" si="28"/>
        <v>-</v>
      </c>
      <c r="G58" s="20">
        <v>7</v>
      </c>
      <c r="H58" s="190">
        <f t="shared" si="15"/>
        <v>4.3</v>
      </c>
      <c r="I58" s="20">
        <v>1</v>
      </c>
      <c r="J58" s="190">
        <f t="shared" si="16"/>
        <v>0.6</v>
      </c>
      <c r="K58" s="20" t="s">
        <v>9</v>
      </c>
      <c r="L58" s="190" t="str">
        <f t="shared" si="17"/>
        <v>-</v>
      </c>
      <c r="M58" s="20">
        <v>7</v>
      </c>
      <c r="N58" s="190">
        <f t="shared" si="18"/>
        <v>4.3</v>
      </c>
      <c r="O58" s="20">
        <v>3</v>
      </c>
      <c r="P58" s="190">
        <f t="shared" si="19"/>
        <v>1.9</v>
      </c>
      <c r="Q58" s="20">
        <v>2</v>
      </c>
      <c r="R58" s="190">
        <f t="shared" si="20"/>
        <v>1.2</v>
      </c>
      <c r="S58" s="20" t="s">
        <v>9</v>
      </c>
      <c r="T58" s="190" t="str">
        <f t="shared" si="21"/>
        <v>-</v>
      </c>
      <c r="U58" s="20">
        <v>2</v>
      </c>
      <c r="V58" s="190">
        <f t="shared" si="22"/>
        <v>1.2</v>
      </c>
      <c r="W58" s="20">
        <v>4</v>
      </c>
      <c r="X58" s="190">
        <f t="shared" si="23"/>
        <v>2.5</v>
      </c>
      <c r="Y58" s="20">
        <v>2</v>
      </c>
      <c r="Z58" s="190">
        <f t="shared" si="24"/>
        <v>1.2</v>
      </c>
      <c r="AA58" s="20" t="s">
        <v>9</v>
      </c>
      <c r="AB58" s="190" t="str">
        <f t="shared" si="25"/>
        <v>-</v>
      </c>
      <c r="AC58" s="20" t="s">
        <v>9</v>
      </c>
      <c r="AD58" s="190" t="str">
        <f t="shared" si="26"/>
        <v>-</v>
      </c>
      <c r="AE58" s="37"/>
      <c r="AF58" s="302">
        <v>1619</v>
      </c>
      <c r="AG58" s="556"/>
    </row>
    <row r="59" spans="1:33" ht="13" x14ac:dyDescent="0.2">
      <c r="A59" s="559" t="s">
        <v>91</v>
      </c>
      <c r="B59" s="21" t="s">
        <v>2</v>
      </c>
      <c r="C59" s="187">
        <v>132</v>
      </c>
      <c r="D59" s="188">
        <f t="shared" si="27"/>
        <v>19.100000000000001</v>
      </c>
      <c r="E59" s="54" t="s">
        <v>9</v>
      </c>
      <c r="F59" s="188" t="str">
        <f t="shared" si="28"/>
        <v>-</v>
      </c>
      <c r="G59" s="54">
        <v>29</v>
      </c>
      <c r="H59" s="188">
        <f t="shared" si="15"/>
        <v>4.2</v>
      </c>
      <c r="I59" s="54">
        <v>2</v>
      </c>
      <c r="J59" s="188">
        <f t="shared" si="16"/>
        <v>0.3</v>
      </c>
      <c r="K59" s="54">
        <v>1</v>
      </c>
      <c r="L59" s="188">
        <f t="shared" si="17"/>
        <v>0.1</v>
      </c>
      <c r="M59" s="22">
        <v>29</v>
      </c>
      <c r="N59" s="188">
        <f t="shared" si="18"/>
        <v>4.2</v>
      </c>
      <c r="O59" s="22">
        <v>10</v>
      </c>
      <c r="P59" s="188">
        <f t="shared" si="19"/>
        <v>1.4</v>
      </c>
      <c r="Q59" s="22">
        <v>17</v>
      </c>
      <c r="R59" s="188">
        <f t="shared" si="20"/>
        <v>2.5</v>
      </c>
      <c r="S59" s="22" t="s">
        <v>9</v>
      </c>
      <c r="T59" s="188" t="str">
        <f t="shared" si="21"/>
        <v>-</v>
      </c>
      <c r="U59" s="22">
        <v>3</v>
      </c>
      <c r="V59" s="188">
        <f t="shared" si="22"/>
        <v>0.4</v>
      </c>
      <c r="W59" s="22">
        <v>7</v>
      </c>
      <c r="X59" s="188">
        <f t="shared" si="23"/>
        <v>1</v>
      </c>
      <c r="Y59" s="22">
        <v>6</v>
      </c>
      <c r="Z59" s="188">
        <f t="shared" si="24"/>
        <v>0.9</v>
      </c>
      <c r="AA59" s="22">
        <v>1</v>
      </c>
      <c r="AB59" s="188">
        <f t="shared" si="25"/>
        <v>0.1</v>
      </c>
      <c r="AC59" s="22">
        <v>3</v>
      </c>
      <c r="AD59" s="188">
        <f t="shared" si="26"/>
        <v>0.4</v>
      </c>
      <c r="AE59" s="37"/>
      <c r="AF59" s="28">
        <f>IF(SUM(AF60:AF61)=0,"-",SUM(AF60:AF61))</f>
        <v>6899</v>
      </c>
      <c r="AG59" s="554" t="s">
        <v>326</v>
      </c>
    </row>
    <row r="60" spans="1:33" ht="13" x14ac:dyDescent="0.2">
      <c r="A60" s="560"/>
      <c r="B60" s="23" t="s">
        <v>45</v>
      </c>
      <c r="C60" s="193">
        <v>70</v>
      </c>
      <c r="D60" s="189">
        <f t="shared" si="27"/>
        <v>20.7</v>
      </c>
      <c r="E60" s="55" t="s">
        <v>9</v>
      </c>
      <c r="F60" s="189" t="str">
        <f t="shared" si="28"/>
        <v>-</v>
      </c>
      <c r="G60" s="19">
        <v>19</v>
      </c>
      <c r="H60" s="189">
        <f t="shared" si="15"/>
        <v>5.6</v>
      </c>
      <c r="I60" s="19">
        <v>2</v>
      </c>
      <c r="J60" s="189">
        <f t="shared" si="16"/>
        <v>0.6</v>
      </c>
      <c r="K60" s="19" t="s">
        <v>9</v>
      </c>
      <c r="L60" s="189" t="str">
        <f t="shared" si="17"/>
        <v>-</v>
      </c>
      <c r="M60" s="19">
        <v>11</v>
      </c>
      <c r="N60" s="189">
        <f t="shared" si="18"/>
        <v>3.2</v>
      </c>
      <c r="O60" s="19">
        <v>6</v>
      </c>
      <c r="P60" s="189">
        <f t="shared" si="19"/>
        <v>1.8</v>
      </c>
      <c r="Q60" s="19">
        <v>8</v>
      </c>
      <c r="R60" s="189">
        <f t="shared" si="20"/>
        <v>2.4</v>
      </c>
      <c r="S60" s="19" t="s">
        <v>9</v>
      </c>
      <c r="T60" s="189" t="str">
        <f t="shared" si="21"/>
        <v>-</v>
      </c>
      <c r="U60" s="19">
        <v>3</v>
      </c>
      <c r="V60" s="189">
        <f t="shared" si="22"/>
        <v>0.9</v>
      </c>
      <c r="W60" s="19">
        <v>1</v>
      </c>
      <c r="X60" s="189">
        <f t="shared" si="23"/>
        <v>0.3</v>
      </c>
      <c r="Y60" s="19">
        <v>5</v>
      </c>
      <c r="Z60" s="189">
        <f t="shared" si="24"/>
        <v>1.5</v>
      </c>
      <c r="AA60" s="19">
        <v>1</v>
      </c>
      <c r="AB60" s="189">
        <f t="shared" si="25"/>
        <v>0.3</v>
      </c>
      <c r="AC60" s="19">
        <v>2</v>
      </c>
      <c r="AD60" s="189">
        <f t="shared" si="26"/>
        <v>0.6</v>
      </c>
      <c r="AE60" s="37"/>
      <c r="AF60" s="302">
        <v>3385</v>
      </c>
      <c r="AG60" s="555"/>
    </row>
    <row r="61" spans="1:33" ht="13" x14ac:dyDescent="0.2">
      <c r="A61" s="561"/>
      <c r="B61" s="24" t="s">
        <v>46</v>
      </c>
      <c r="C61" s="195">
        <v>62</v>
      </c>
      <c r="D61" s="190">
        <f t="shared" si="27"/>
        <v>17.600000000000001</v>
      </c>
      <c r="E61" s="56" t="s">
        <v>9</v>
      </c>
      <c r="F61" s="190" t="str">
        <f t="shared" si="28"/>
        <v>-</v>
      </c>
      <c r="G61" s="20">
        <v>10</v>
      </c>
      <c r="H61" s="190">
        <f t="shared" si="15"/>
        <v>2.8</v>
      </c>
      <c r="I61" s="20" t="s">
        <v>9</v>
      </c>
      <c r="J61" s="190" t="str">
        <f t="shared" si="16"/>
        <v>-</v>
      </c>
      <c r="K61" s="20">
        <v>1</v>
      </c>
      <c r="L61" s="190">
        <f t="shared" si="17"/>
        <v>0.3</v>
      </c>
      <c r="M61" s="20">
        <v>18</v>
      </c>
      <c r="N61" s="190">
        <f t="shared" si="18"/>
        <v>5.0999999999999996</v>
      </c>
      <c r="O61" s="20">
        <v>4</v>
      </c>
      <c r="P61" s="190">
        <f t="shared" si="19"/>
        <v>1.1000000000000001</v>
      </c>
      <c r="Q61" s="20">
        <v>9</v>
      </c>
      <c r="R61" s="190">
        <f t="shared" si="20"/>
        <v>2.6</v>
      </c>
      <c r="S61" s="20" t="s">
        <v>9</v>
      </c>
      <c r="T61" s="190" t="str">
        <f t="shared" si="21"/>
        <v>-</v>
      </c>
      <c r="U61" s="20" t="s">
        <v>9</v>
      </c>
      <c r="V61" s="190" t="str">
        <f t="shared" si="22"/>
        <v>-</v>
      </c>
      <c r="W61" s="20">
        <v>6</v>
      </c>
      <c r="X61" s="190">
        <f t="shared" si="23"/>
        <v>1.7</v>
      </c>
      <c r="Y61" s="20">
        <v>1</v>
      </c>
      <c r="Z61" s="190">
        <f t="shared" si="24"/>
        <v>0.3</v>
      </c>
      <c r="AA61" s="20" t="s">
        <v>9</v>
      </c>
      <c r="AB61" s="190" t="str">
        <f t="shared" si="25"/>
        <v>-</v>
      </c>
      <c r="AC61" s="20">
        <v>1</v>
      </c>
      <c r="AD61" s="190">
        <f t="shared" si="26"/>
        <v>0.3</v>
      </c>
      <c r="AE61" s="37"/>
      <c r="AF61" s="302">
        <v>3514</v>
      </c>
      <c r="AG61" s="556"/>
    </row>
    <row r="62" spans="1:33" ht="13" x14ac:dyDescent="0.2">
      <c r="A62" s="559" t="s">
        <v>92</v>
      </c>
      <c r="B62" s="21" t="s">
        <v>2</v>
      </c>
      <c r="C62" s="187">
        <v>91</v>
      </c>
      <c r="D62" s="188">
        <f t="shared" si="27"/>
        <v>13.4</v>
      </c>
      <c r="E62" s="54" t="s">
        <v>9</v>
      </c>
      <c r="F62" s="188" t="str">
        <f t="shared" si="28"/>
        <v>-</v>
      </c>
      <c r="G62" s="54">
        <v>20</v>
      </c>
      <c r="H62" s="188">
        <f t="shared" si="15"/>
        <v>2.9</v>
      </c>
      <c r="I62" s="54">
        <v>2</v>
      </c>
      <c r="J62" s="188">
        <f t="shared" si="16"/>
        <v>0.3</v>
      </c>
      <c r="K62" s="54">
        <v>1</v>
      </c>
      <c r="L62" s="188">
        <f t="shared" si="17"/>
        <v>0.1</v>
      </c>
      <c r="M62" s="22">
        <v>14</v>
      </c>
      <c r="N62" s="188">
        <f t="shared" si="18"/>
        <v>2.1</v>
      </c>
      <c r="O62" s="22">
        <v>9</v>
      </c>
      <c r="P62" s="188">
        <f t="shared" si="19"/>
        <v>1.3</v>
      </c>
      <c r="Q62" s="22">
        <v>8</v>
      </c>
      <c r="R62" s="188">
        <f t="shared" si="20"/>
        <v>1.2</v>
      </c>
      <c r="S62" s="22" t="s">
        <v>9</v>
      </c>
      <c r="T62" s="188" t="str">
        <f t="shared" si="21"/>
        <v>-</v>
      </c>
      <c r="U62" s="22">
        <v>1</v>
      </c>
      <c r="V62" s="188">
        <f t="shared" si="22"/>
        <v>0.1</v>
      </c>
      <c r="W62" s="22">
        <v>4</v>
      </c>
      <c r="X62" s="188">
        <f t="shared" si="23"/>
        <v>0.6</v>
      </c>
      <c r="Y62" s="22">
        <v>2</v>
      </c>
      <c r="Z62" s="188">
        <f t="shared" si="24"/>
        <v>0.3</v>
      </c>
      <c r="AA62" s="22" t="s">
        <v>9</v>
      </c>
      <c r="AB62" s="188" t="str">
        <f t="shared" si="25"/>
        <v>-</v>
      </c>
      <c r="AC62" s="22" t="s">
        <v>9</v>
      </c>
      <c r="AD62" s="188" t="str">
        <f t="shared" si="26"/>
        <v>-</v>
      </c>
      <c r="AE62" s="37"/>
      <c r="AF62" s="28">
        <f>IF(SUM(AF63:AF64)=0,"-",SUM(AF63:AF64))</f>
        <v>6787</v>
      </c>
      <c r="AG62" s="554" t="s">
        <v>326</v>
      </c>
    </row>
    <row r="63" spans="1:33" ht="13" x14ac:dyDescent="0.2">
      <c r="A63" s="560"/>
      <c r="B63" s="23" t="s">
        <v>45</v>
      </c>
      <c r="C63" s="193">
        <v>43</v>
      </c>
      <c r="D63" s="189">
        <f t="shared" si="27"/>
        <v>13</v>
      </c>
      <c r="E63" s="55" t="s">
        <v>9</v>
      </c>
      <c r="F63" s="189" t="str">
        <f t="shared" si="28"/>
        <v>-</v>
      </c>
      <c r="G63" s="19">
        <v>10</v>
      </c>
      <c r="H63" s="189">
        <f t="shared" si="15"/>
        <v>3</v>
      </c>
      <c r="I63" s="19" t="s">
        <v>9</v>
      </c>
      <c r="J63" s="189" t="str">
        <f t="shared" si="16"/>
        <v>-</v>
      </c>
      <c r="K63" s="19" t="s">
        <v>9</v>
      </c>
      <c r="L63" s="189" t="str">
        <f t="shared" si="17"/>
        <v>-</v>
      </c>
      <c r="M63" s="19">
        <v>5</v>
      </c>
      <c r="N63" s="189">
        <f t="shared" si="18"/>
        <v>1.5</v>
      </c>
      <c r="O63" s="19">
        <v>5</v>
      </c>
      <c r="P63" s="189">
        <f t="shared" si="19"/>
        <v>1.5</v>
      </c>
      <c r="Q63" s="19">
        <v>3</v>
      </c>
      <c r="R63" s="189">
        <f t="shared" si="20"/>
        <v>0.9</v>
      </c>
      <c r="S63" s="19" t="s">
        <v>9</v>
      </c>
      <c r="T63" s="189" t="str">
        <f t="shared" si="21"/>
        <v>-</v>
      </c>
      <c r="U63" s="19">
        <v>1</v>
      </c>
      <c r="V63" s="189">
        <f t="shared" si="22"/>
        <v>0.3</v>
      </c>
      <c r="W63" s="19">
        <v>3</v>
      </c>
      <c r="X63" s="189">
        <f t="shared" si="23"/>
        <v>0.9</v>
      </c>
      <c r="Y63" s="19">
        <v>2</v>
      </c>
      <c r="Z63" s="189">
        <f t="shared" si="24"/>
        <v>0.6</v>
      </c>
      <c r="AA63" s="19" t="s">
        <v>9</v>
      </c>
      <c r="AB63" s="189" t="str">
        <f t="shared" si="25"/>
        <v>-</v>
      </c>
      <c r="AC63" s="19" t="s">
        <v>9</v>
      </c>
      <c r="AD63" s="189" t="str">
        <f t="shared" si="26"/>
        <v>-</v>
      </c>
      <c r="AE63" s="37"/>
      <c r="AF63" s="302">
        <v>3318</v>
      </c>
      <c r="AG63" s="555"/>
    </row>
    <row r="64" spans="1:33" ht="13" x14ac:dyDescent="0.2">
      <c r="A64" s="561"/>
      <c r="B64" s="24" t="s">
        <v>46</v>
      </c>
      <c r="C64" s="195">
        <v>48</v>
      </c>
      <c r="D64" s="190">
        <f t="shared" si="27"/>
        <v>13.8</v>
      </c>
      <c r="E64" s="56" t="s">
        <v>9</v>
      </c>
      <c r="F64" s="190" t="str">
        <f t="shared" si="28"/>
        <v>-</v>
      </c>
      <c r="G64" s="20">
        <v>10</v>
      </c>
      <c r="H64" s="190">
        <f t="shared" si="15"/>
        <v>2.9</v>
      </c>
      <c r="I64" s="20">
        <v>2</v>
      </c>
      <c r="J64" s="190">
        <f t="shared" si="16"/>
        <v>0.6</v>
      </c>
      <c r="K64" s="20">
        <v>1</v>
      </c>
      <c r="L64" s="190">
        <f t="shared" si="17"/>
        <v>0.3</v>
      </c>
      <c r="M64" s="20">
        <v>9</v>
      </c>
      <c r="N64" s="190">
        <f t="shared" si="18"/>
        <v>2.6</v>
      </c>
      <c r="O64" s="20">
        <v>4</v>
      </c>
      <c r="P64" s="190">
        <f t="shared" si="19"/>
        <v>1.2</v>
      </c>
      <c r="Q64" s="20">
        <v>5</v>
      </c>
      <c r="R64" s="190">
        <f t="shared" si="20"/>
        <v>1.4</v>
      </c>
      <c r="S64" s="20" t="s">
        <v>9</v>
      </c>
      <c r="T64" s="190" t="str">
        <f t="shared" si="21"/>
        <v>-</v>
      </c>
      <c r="U64" s="20" t="s">
        <v>9</v>
      </c>
      <c r="V64" s="190" t="str">
        <f t="shared" si="22"/>
        <v>-</v>
      </c>
      <c r="W64" s="20">
        <v>1</v>
      </c>
      <c r="X64" s="190">
        <f t="shared" si="23"/>
        <v>0.3</v>
      </c>
      <c r="Y64" s="20" t="s">
        <v>9</v>
      </c>
      <c r="Z64" s="190" t="str">
        <f t="shared" si="24"/>
        <v>-</v>
      </c>
      <c r="AA64" s="20" t="s">
        <v>9</v>
      </c>
      <c r="AB64" s="190" t="str">
        <f t="shared" si="25"/>
        <v>-</v>
      </c>
      <c r="AC64" s="20" t="s">
        <v>9</v>
      </c>
      <c r="AD64" s="190" t="str">
        <f t="shared" si="26"/>
        <v>-</v>
      </c>
      <c r="AE64" s="37"/>
      <c r="AF64" s="302">
        <v>3469</v>
      </c>
      <c r="AG64" s="556"/>
    </row>
    <row r="65" spans="1:33" ht="13" x14ac:dyDescent="0.2">
      <c r="A65" s="559" t="s">
        <v>93</v>
      </c>
      <c r="B65" s="21" t="s">
        <v>2</v>
      </c>
      <c r="C65" s="187">
        <v>49</v>
      </c>
      <c r="D65" s="188">
        <f t="shared" si="27"/>
        <v>20.7</v>
      </c>
      <c r="E65" s="54" t="s">
        <v>9</v>
      </c>
      <c r="F65" s="188" t="str">
        <f t="shared" si="28"/>
        <v>-</v>
      </c>
      <c r="G65" s="54">
        <v>7</v>
      </c>
      <c r="H65" s="188">
        <f t="shared" si="15"/>
        <v>3</v>
      </c>
      <c r="I65" s="54">
        <v>1</v>
      </c>
      <c r="J65" s="188">
        <f t="shared" si="16"/>
        <v>0.4</v>
      </c>
      <c r="K65" s="54" t="s">
        <v>9</v>
      </c>
      <c r="L65" s="188" t="str">
        <f t="shared" si="17"/>
        <v>-</v>
      </c>
      <c r="M65" s="22">
        <v>9</v>
      </c>
      <c r="N65" s="188">
        <f t="shared" si="18"/>
        <v>3.8</v>
      </c>
      <c r="O65" s="22">
        <v>3</v>
      </c>
      <c r="P65" s="188">
        <f t="shared" si="19"/>
        <v>1.3</v>
      </c>
      <c r="Q65" s="22">
        <v>7</v>
      </c>
      <c r="R65" s="188">
        <f t="shared" si="20"/>
        <v>3</v>
      </c>
      <c r="S65" s="22" t="s">
        <v>9</v>
      </c>
      <c r="T65" s="188" t="str">
        <f t="shared" si="21"/>
        <v>-</v>
      </c>
      <c r="U65" s="22">
        <v>1</v>
      </c>
      <c r="V65" s="188">
        <f t="shared" si="22"/>
        <v>0.4</v>
      </c>
      <c r="W65" s="22">
        <v>5</v>
      </c>
      <c r="X65" s="188">
        <f t="shared" si="23"/>
        <v>2.1</v>
      </c>
      <c r="Y65" s="22" t="s">
        <v>9</v>
      </c>
      <c r="Z65" s="188" t="str">
        <f t="shared" si="24"/>
        <v>-</v>
      </c>
      <c r="AA65" s="22">
        <v>1</v>
      </c>
      <c r="AB65" s="188">
        <f t="shared" si="25"/>
        <v>0.4</v>
      </c>
      <c r="AC65" s="22" t="s">
        <v>9</v>
      </c>
      <c r="AD65" s="188" t="str">
        <f t="shared" si="26"/>
        <v>-</v>
      </c>
      <c r="AE65" s="37"/>
      <c r="AF65" s="28">
        <f>IF(SUM(AF66:AF67)=0,"-",SUM(AF66:AF67))</f>
        <v>2362</v>
      </c>
      <c r="AG65" s="554" t="s">
        <v>326</v>
      </c>
    </row>
    <row r="66" spans="1:33" ht="13" x14ac:dyDescent="0.2">
      <c r="A66" s="560"/>
      <c r="B66" s="23" t="s">
        <v>45</v>
      </c>
      <c r="C66" s="193">
        <v>20</v>
      </c>
      <c r="D66" s="189">
        <f t="shared" si="27"/>
        <v>16.899999999999999</v>
      </c>
      <c r="E66" s="55" t="s">
        <v>9</v>
      </c>
      <c r="F66" s="189" t="str">
        <f t="shared" si="28"/>
        <v>-</v>
      </c>
      <c r="G66" s="19">
        <v>3</v>
      </c>
      <c r="H66" s="189">
        <f t="shared" si="15"/>
        <v>2.5</v>
      </c>
      <c r="I66" s="19">
        <v>1</v>
      </c>
      <c r="J66" s="189">
        <f t="shared" si="16"/>
        <v>0.8</v>
      </c>
      <c r="K66" s="19" t="s">
        <v>9</v>
      </c>
      <c r="L66" s="189" t="str">
        <f t="shared" si="17"/>
        <v>-</v>
      </c>
      <c r="M66" s="19">
        <v>4</v>
      </c>
      <c r="N66" s="189">
        <f t="shared" si="18"/>
        <v>3.4</v>
      </c>
      <c r="O66" s="19">
        <v>2</v>
      </c>
      <c r="P66" s="189">
        <f t="shared" si="19"/>
        <v>1.7</v>
      </c>
      <c r="Q66" s="19">
        <v>3</v>
      </c>
      <c r="R66" s="189">
        <f t="shared" si="20"/>
        <v>2.5</v>
      </c>
      <c r="S66" s="19" t="s">
        <v>9</v>
      </c>
      <c r="T66" s="189" t="str">
        <f t="shared" si="21"/>
        <v>-</v>
      </c>
      <c r="U66" s="19" t="s">
        <v>9</v>
      </c>
      <c r="V66" s="189" t="str">
        <f t="shared" si="22"/>
        <v>-</v>
      </c>
      <c r="W66" s="19" t="s">
        <v>9</v>
      </c>
      <c r="X66" s="189" t="str">
        <f t="shared" si="23"/>
        <v>-</v>
      </c>
      <c r="Y66" s="19" t="s">
        <v>9</v>
      </c>
      <c r="Z66" s="189" t="str">
        <f t="shared" si="24"/>
        <v>-</v>
      </c>
      <c r="AA66" s="19" t="s">
        <v>9</v>
      </c>
      <c r="AB66" s="189" t="str">
        <f t="shared" si="25"/>
        <v>-</v>
      </c>
      <c r="AC66" s="19" t="s">
        <v>9</v>
      </c>
      <c r="AD66" s="189" t="str">
        <f t="shared" si="26"/>
        <v>-</v>
      </c>
      <c r="AE66" s="37"/>
      <c r="AF66" s="302">
        <v>1180</v>
      </c>
      <c r="AG66" s="555"/>
    </row>
    <row r="67" spans="1:33" ht="13" x14ac:dyDescent="0.2">
      <c r="A67" s="561"/>
      <c r="B67" s="24" t="s">
        <v>46</v>
      </c>
      <c r="C67" s="195">
        <v>29</v>
      </c>
      <c r="D67" s="190">
        <f t="shared" si="27"/>
        <v>24.5</v>
      </c>
      <c r="E67" s="56" t="s">
        <v>9</v>
      </c>
      <c r="F67" s="190" t="str">
        <f t="shared" si="28"/>
        <v>-</v>
      </c>
      <c r="G67" s="20">
        <v>4</v>
      </c>
      <c r="H67" s="190">
        <f t="shared" si="15"/>
        <v>3.4</v>
      </c>
      <c r="I67" s="20" t="s">
        <v>9</v>
      </c>
      <c r="J67" s="190" t="str">
        <f t="shared" si="16"/>
        <v>-</v>
      </c>
      <c r="K67" s="20" t="s">
        <v>9</v>
      </c>
      <c r="L67" s="190" t="str">
        <f t="shared" si="17"/>
        <v>-</v>
      </c>
      <c r="M67" s="20">
        <v>5</v>
      </c>
      <c r="N67" s="190">
        <f t="shared" si="18"/>
        <v>4.2</v>
      </c>
      <c r="O67" s="20">
        <v>1</v>
      </c>
      <c r="P67" s="190">
        <f t="shared" si="19"/>
        <v>0.8</v>
      </c>
      <c r="Q67" s="20">
        <v>4</v>
      </c>
      <c r="R67" s="190">
        <f t="shared" si="20"/>
        <v>3.4</v>
      </c>
      <c r="S67" s="20" t="s">
        <v>9</v>
      </c>
      <c r="T67" s="190" t="str">
        <f t="shared" si="21"/>
        <v>-</v>
      </c>
      <c r="U67" s="20">
        <v>1</v>
      </c>
      <c r="V67" s="190">
        <f t="shared" si="22"/>
        <v>0.8</v>
      </c>
      <c r="W67" s="20">
        <v>5</v>
      </c>
      <c r="X67" s="190">
        <f t="shared" si="23"/>
        <v>4.2</v>
      </c>
      <c r="Y67" s="20" t="s">
        <v>9</v>
      </c>
      <c r="Z67" s="190" t="str">
        <f t="shared" si="24"/>
        <v>-</v>
      </c>
      <c r="AA67" s="20">
        <v>1</v>
      </c>
      <c r="AB67" s="190">
        <f t="shared" si="25"/>
        <v>0.8</v>
      </c>
      <c r="AC67" s="20" t="s">
        <v>9</v>
      </c>
      <c r="AD67" s="190" t="str">
        <f t="shared" si="26"/>
        <v>-</v>
      </c>
      <c r="AE67" s="37"/>
      <c r="AF67" s="302">
        <v>1182</v>
      </c>
      <c r="AG67" s="556"/>
    </row>
    <row r="68" spans="1:33" ht="13" x14ac:dyDescent="0.2">
      <c r="A68" s="559" t="s">
        <v>94</v>
      </c>
      <c r="B68" s="21" t="s">
        <v>2</v>
      </c>
      <c r="C68" s="187">
        <v>79</v>
      </c>
      <c r="D68" s="188">
        <f t="shared" si="27"/>
        <v>17.100000000000001</v>
      </c>
      <c r="E68" s="54" t="s">
        <v>9</v>
      </c>
      <c r="F68" s="188" t="str">
        <f t="shared" si="28"/>
        <v>-</v>
      </c>
      <c r="G68" s="54">
        <v>19</v>
      </c>
      <c r="H68" s="188">
        <f t="shared" si="15"/>
        <v>4.0999999999999996</v>
      </c>
      <c r="I68" s="54">
        <v>4</v>
      </c>
      <c r="J68" s="188">
        <f t="shared" si="16"/>
        <v>0.9</v>
      </c>
      <c r="K68" s="54">
        <v>1</v>
      </c>
      <c r="L68" s="188">
        <f t="shared" si="17"/>
        <v>0.2</v>
      </c>
      <c r="M68" s="22">
        <v>18</v>
      </c>
      <c r="N68" s="188">
        <f t="shared" si="18"/>
        <v>3.9</v>
      </c>
      <c r="O68" s="22">
        <v>9</v>
      </c>
      <c r="P68" s="188">
        <f t="shared" si="19"/>
        <v>2</v>
      </c>
      <c r="Q68" s="22">
        <v>3</v>
      </c>
      <c r="R68" s="188">
        <f t="shared" si="20"/>
        <v>0.7</v>
      </c>
      <c r="S68" s="22">
        <v>2</v>
      </c>
      <c r="T68" s="188">
        <f t="shared" si="21"/>
        <v>0.4</v>
      </c>
      <c r="U68" s="22" t="s">
        <v>9</v>
      </c>
      <c r="V68" s="188" t="str">
        <f t="shared" si="22"/>
        <v>-</v>
      </c>
      <c r="W68" s="22">
        <v>1</v>
      </c>
      <c r="X68" s="188">
        <f t="shared" si="23"/>
        <v>0.2</v>
      </c>
      <c r="Y68" s="22">
        <v>3</v>
      </c>
      <c r="Z68" s="188">
        <f t="shared" si="24"/>
        <v>0.7</v>
      </c>
      <c r="AA68" s="22">
        <v>2</v>
      </c>
      <c r="AB68" s="188">
        <f t="shared" si="25"/>
        <v>0.4</v>
      </c>
      <c r="AC68" s="22" t="s">
        <v>9</v>
      </c>
      <c r="AD68" s="188" t="str">
        <f t="shared" si="26"/>
        <v>-</v>
      </c>
      <c r="AE68" s="37"/>
      <c r="AF68" s="28">
        <f>IF(SUM(AF69:AF70)=0,"-",SUM(AF69:AF70))</f>
        <v>4615</v>
      </c>
      <c r="AG68" s="554" t="s">
        <v>326</v>
      </c>
    </row>
    <row r="69" spans="1:33" ht="13" x14ac:dyDescent="0.2">
      <c r="A69" s="560"/>
      <c r="B69" s="23" t="s">
        <v>45</v>
      </c>
      <c r="C69" s="193">
        <v>38</v>
      </c>
      <c r="D69" s="189">
        <f t="shared" si="27"/>
        <v>17.100000000000001</v>
      </c>
      <c r="E69" s="55" t="s">
        <v>9</v>
      </c>
      <c r="F69" s="189" t="str">
        <f t="shared" si="28"/>
        <v>-</v>
      </c>
      <c r="G69" s="19">
        <v>11</v>
      </c>
      <c r="H69" s="189">
        <f>IF(OR(G69="",G69="-",$AF69="",$AF69="-"),"-",ROUND((G69/$AF69)*1000,1))</f>
        <v>4.9000000000000004</v>
      </c>
      <c r="I69" s="19">
        <v>3</v>
      </c>
      <c r="J69" s="189">
        <f>IF(OR(I69="",I69="-",$AF69="",$AF69="-"),"-",ROUND((I69/$AF69)*1000,1))</f>
        <v>1.3</v>
      </c>
      <c r="K69" s="19" t="s">
        <v>9</v>
      </c>
      <c r="L69" s="189" t="str">
        <f>IF(OR(K69="",K69="-",$AF69="",$AF69="-"),"-",ROUND((K69/$AF69)*1000,1))</f>
        <v>-</v>
      </c>
      <c r="M69" s="19">
        <v>10</v>
      </c>
      <c r="N69" s="189">
        <f>IF(OR(M69="",M69="-",$AF69="",$AF69="-"),"-",ROUND((M69/$AF69)*1000,1))</f>
        <v>4.5</v>
      </c>
      <c r="O69" s="19">
        <v>2</v>
      </c>
      <c r="P69" s="189">
        <f>IF(OR(O69="",O69="-",$AF69="",$AF69="-"),"-",ROUND((O69/$AF69)*1000,1))</f>
        <v>0.9</v>
      </c>
      <c r="Q69" s="19">
        <v>2</v>
      </c>
      <c r="R69" s="189">
        <f>IF(OR(Q69="",Q69="-",$AF69="",$AF69="-"),"-",ROUND((Q69/$AF69)*1000,1))</f>
        <v>0.9</v>
      </c>
      <c r="S69" s="19">
        <v>1</v>
      </c>
      <c r="T69" s="189">
        <f>IF(OR(S69="",S69="-",$AF69="",$AF69="-"),"-",ROUND((S69/$AF69)*1000,1))</f>
        <v>0.4</v>
      </c>
      <c r="U69" s="19" t="s">
        <v>9</v>
      </c>
      <c r="V69" s="189" t="str">
        <f>IF(OR(U69="",U69="-",$AF69="",$AF69="-"),"-",ROUND((U69/$AF69)*1000,1))</f>
        <v>-</v>
      </c>
      <c r="W69" s="19" t="s">
        <v>9</v>
      </c>
      <c r="X69" s="189" t="str">
        <f>IF(OR(W69="",W69="-",$AF69="",$AF69="-"),"-",ROUND((W69/$AF69)*1000,1))</f>
        <v>-</v>
      </c>
      <c r="Y69" s="19" t="s">
        <v>9</v>
      </c>
      <c r="Z69" s="189" t="str">
        <f>IF(OR(Y69="",Y69="-",$AF69="",$AF69="-"),"-",ROUND((Y69/$AF69)*1000,1))</f>
        <v>-</v>
      </c>
      <c r="AA69" s="19">
        <v>1</v>
      </c>
      <c r="AB69" s="189">
        <f>IF(OR(AA69="",AA69="-",$AF69="",$AF69="-"),"-",ROUND((AA69/$AF69)*1000,1))</f>
        <v>0.4</v>
      </c>
      <c r="AC69" s="19" t="s">
        <v>9</v>
      </c>
      <c r="AD69" s="189" t="str">
        <f>IF(OR(AC69="",AC69="-",$AF69="",$AF69="-"),"-",ROUND((AC69/$AF69)*1000,1))</f>
        <v>-</v>
      </c>
      <c r="AE69" s="37"/>
      <c r="AF69" s="302">
        <v>2228</v>
      </c>
      <c r="AG69" s="555"/>
    </row>
    <row r="70" spans="1:33" ht="13" x14ac:dyDescent="0.2">
      <c r="A70" s="561"/>
      <c r="B70" s="24" t="s">
        <v>46</v>
      </c>
      <c r="C70" s="195">
        <v>41</v>
      </c>
      <c r="D70" s="190">
        <f t="shared" si="27"/>
        <v>17.2</v>
      </c>
      <c r="E70" s="56" t="s">
        <v>9</v>
      </c>
      <c r="F70" s="190" t="str">
        <f t="shared" si="28"/>
        <v>-</v>
      </c>
      <c r="G70" s="20">
        <v>8</v>
      </c>
      <c r="H70" s="190">
        <f>IF(OR(G70="",G70="-",$AF70="",$AF70="-"),"-",ROUND((G70/$AF70)*1000,1))</f>
        <v>3.4</v>
      </c>
      <c r="I70" s="20">
        <v>1</v>
      </c>
      <c r="J70" s="190">
        <f>IF(OR(I70="",I70="-",$AF70="",$AF70="-"),"-",ROUND((I70/$AF70)*1000,1))</f>
        <v>0.4</v>
      </c>
      <c r="K70" s="20">
        <v>1</v>
      </c>
      <c r="L70" s="190">
        <f>IF(OR(K70="",K70="-",$AF70="",$AF70="-"),"-",ROUND((K70/$AF70)*1000,1))</f>
        <v>0.4</v>
      </c>
      <c r="M70" s="20">
        <v>8</v>
      </c>
      <c r="N70" s="190">
        <f>IF(OR(M70="",M70="-",$AF70="",$AF70="-"),"-",ROUND((M70/$AF70)*1000,1))</f>
        <v>3.4</v>
      </c>
      <c r="O70" s="20">
        <v>7</v>
      </c>
      <c r="P70" s="190">
        <f>IF(OR(O70="",O70="-",$AF70="",$AF70="-"),"-",ROUND((O70/$AF70)*1000,1))</f>
        <v>2.9</v>
      </c>
      <c r="Q70" s="20">
        <v>1</v>
      </c>
      <c r="R70" s="190">
        <f>IF(OR(Q70="",Q70="-",$AF70="",$AF70="-"),"-",ROUND((Q70/$AF70)*1000,1))</f>
        <v>0.4</v>
      </c>
      <c r="S70" s="20">
        <v>1</v>
      </c>
      <c r="T70" s="190">
        <f>IF(OR(S70="",S70="-",$AF70="",$AF70="-"),"-",ROUND((S70/$AF70)*1000,1))</f>
        <v>0.4</v>
      </c>
      <c r="U70" s="20" t="s">
        <v>9</v>
      </c>
      <c r="V70" s="190" t="str">
        <f>IF(OR(U70="",U70="-",$AF70="",$AF70="-"),"-",ROUND((U70/$AF70)*1000,1))</f>
        <v>-</v>
      </c>
      <c r="W70" s="20">
        <v>1</v>
      </c>
      <c r="X70" s="190">
        <f>IF(OR(W70="",W70="-",$AF70="",$AF70="-"),"-",ROUND((W70/$AF70)*1000,1))</f>
        <v>0.4</v>
      </c>
      <c r="Y70" s="20">
        <v>3</v>
      </c>
      <c r="Z70" s="190">
        <f>IF(OR(Y70="",Y70="-",$AF70="",$AF70="-"),"-",ROUND((Y70/$AF70)*1000,1))</f>
        <v>1.3</v>
      </c>
      <c r="AA70" s="20">
        <v>1</v>
      </c>
      <c r="AB70" s="190">
        <f>IF(OR(AA70="",AA70="-",$AF70="",$AF70="-"),"-",ROUND((AA70/$AF70)*1000,1))</f>
        <v>0.4</v>
      </c>
      <c r="AC70" s="20" t="s">
        <v>9</v>
      </c>
      <c r="AD70" s="190" t="str">
        <f>IF(OR(AC70="",AC70="-",$AF70="",$AF70="-"),"-",ROUND((AC70/$AF70)*1000,1))</f>
        <v>-</v>
      </c>
      <c r="AE70" s="37"/>
      <c r="AF70" s="303">
        <v>2387</v>
      </c>
      <c r="AG70" s="556"/>
    </row>
    <row r="71" spans="1:33" ht="13" x14ac:dyDescent="0.2">
      <c r="A71" s="196" t="s">
        <v>293</v>
      </c>
      <c r="B71" s="78" t="s">
        <v>294</v>
      </c>
      <c r="C71" s="97"/>
      <c r="D71" s="78"/>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18"/>
    </row>
    <row r="72" spans="1:33" ht="13" x14ac:dyDescent="0.2">
      <c r="A72" s="198" t="s">
        <v>296</v>
      </c>
      <c r="B72" s="163" t="s">
        <v>337</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229"/>
      <c r="AF72" s="230"/>
      <c r="AG72" s="163"/>
    </row>
    <row r="73" spans="1:33" ht="13" x14ac:dyDescent="0.2">
      <c r="A73" s="200" t="s">
        <v>297</v>
      </c>
      <c r="B73" s="163" t="s">
        <v>333</v>
      </c>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3"/>
      <c r="AC73" s="163"/>
      <c r="AD73" s="163"/>
      <c r="AE73" s="163"/>
      <c r="AF73" s="230"/>
      <c r="AG73" s="163"/>
    </row>
    <row r="76" spans="1:33" ht="12" customHeight="1" x14ac:dyDescent="0.2">
      <c r="B76" s="201" t="s">
        <v>295</v>
      </c>
    </row>
  </sheetData>
  <mergeCells count="71">
    <mergeCell ref="AA2:AB2"/>
    <mergeCell ref="AC2:AD2"/>
    <mergeCell ref="AF2:AF4"/>
    <mergeCell ref="O2:P2"/>
    <mergeCell ref="Q2:R2"/>
    <mergeCell ref="S2:T2"/>
    <mergeCell ref="U2:V2"/>
    <mergeCell ref="W2:X2"/>
    <mergeCell ref="Y2:Z2"/>
    <mergeCell ref="W3:X3"/>
    <mergeCell ref="Y3:Z3"/>
    <mergeCell ref="AA3:AB3"/>
    <mergeCell ref="O3:P3"/>
    <mergeCell ref="AC3:AD3"/>
    <mergeCell ref="I2:J2"/>
    <mergeCell ref="Q3:R3"/>
    <mergeCell ref="S3:T3"/>
    <mergeCell ref="U3:V3"/>
    <mergeCell ref="A11:A13"/>
    <mergeCell ref="A5:A7"/>
    <mergeCell ref="A8:A10"/>
    <mergeCell ref="C2:D3"/>
    <mergeCell ref="E2:F2"/>
    <mergeCell ref="G2:H2"/>
    <mergeCell ref="E3:F3"/>
    <mergeCell ref="G3:H3"/>
    <mergeCell ref="I3:J3"/>
    <mergeCell ref="K3:L3"/>
    <mergeCell ref="M3:N3"/>
    <mergeCell ref="A14:A16"/>
    <mergeCell ref="A17:A19"/>
    <mergeCell ref="A20:A22"/>
    <mergeCell ref="A23:A25"/>
    <mergeCell ref="A26:A28"/>
    <mergeCell ref="A29:A31"/>
    <mergeCell ref="A32:A34"/>
    <mergeCell ref="A35:A37"/>
    <mergeCell ref="A38:A40"/>
    <mergeCell ref="A41:A43"/>
    <mergeCell ref="A44:A46"/>
    <mergeCell ref="A65:A67"/>
    <mergeCell ref="A68:A70"/>
    <mergeCell ref="A47:A49"/>
    <mergeCell ref="A50:A52"/>
    <mergeCell ref="A53:A55"/>
    <mergeCell ref="A56:A58"/>
    <mergeCell ref="A59:A61"/>
    <mergeCell ref="A62:A64"/>
    <mergeCell ref="AG2:AG4"/>
    <mergeCell ref="AG11:AG13"/>
    <mergeCell ref="AG14:AG16"/>
    <mergeCell ref="AG17:AG19"/>
    <mergeCell ref="AG20:AG22"/>
    <mergeCell ref="AG23:AG25"/>
    <mergeCell ref="AG8:AG10"/>
    <mergeCell ref="AG5:AG7"/>
    <mergeCell ref="AG26:AG28"/>
    <mergeCell ref="AG29:AG31"/>
    <mergeCell ref="AG32:AG34"/>
    <mergeCell ref="AG35:AG37"/>
    <mergeCell ref="AG38:AG40"/>
    <mergeCell ref="AG41:AG43"/>
    <mergeCell ref="AG62:AG64"/>
    <mergeCell ref="AG65:AG67"/>
    <mergeCell ref="AG68:AG70"/>
    <mergeCell ref="AG44:AG46"/>
    <mergeCell ref="AG47:AG49"/>
    <mergeCell ref="AG50:AG52"/>
    <mergeCell ref="AG53:AG55"/>
    <mergeCell ref="AG56:AG58"/>
    <mergeCell ref="AG59:AG61"/>
  </mergeCells>
  <phoneticPr fontId="7"/>
  <pageMargins left="0.39370078740157483" right="0.39370078740157483" top="0.59055118110236227" bottom="0.3937007874015748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71"/>
  <sheetViews>
    <sheetView showGridLines="0" view="pageBreakPreview" zoomScale="90" zoomScaleNormal="100" zoomScaleSheetLayoutView="90" workbookViewId="0">
      <pane xSplit="3" ySplit="2" topLeftCell="D3" activePane="bottomRight" state="frozen"/>
      <selection pane="topRight" activeCell="D1" sqref="D1"/>
      <selection pane="bottomLeft" activeCell="A3" sqref="A3"/>
      <selection pane="bottomRight" activeCell="E20" sqref="E20"/>
    </sheetView>
  </sheetViews>
  <sheetFormatPr defaultColWidth="8.90625" defaultRowHeight="10.5" customHeight="1" x14ac:dyDescent="0.2"/>
  <cols>
    <col min="1" max="1" width="8.08984375" style="85" customWidth="1"/>
    <col min="2" max="2" width="5" style="86" bestFit="1" customWidth="1"/>
    <col min="3" max="3" width="8.453125" style="87" bestFit="1" customWidth="1"/>
    <col min="4" max="13" width="7.08984375" style="87" customWidth="1"/>
    <col min="14" max="22" width="7.7265625" style="87" customWidth="1"/>
    <col min="23" max="23" width="7.6328125" style="87" customWidth="1"/>
    <col min="24" max="25" width="7.26953125" style="87" customWidth="1"/>
    <col min="26" max="16384" width="8.90625" style="87"/>
  </cols>
  <sheetData>
    <row r="1" spans="1:25" s="69" customFormat="1" ht="13" x14ac:dyDescent="0.2">
      <c r="A1" s="202" t="s">
        <v>200</v>
      </c>
      <c r="B1" s="202"/>
      <c r="C1" s="202"/>
      <c r="D1" s="202"/>
      <c r="E1" s="202"/>
      <c r="F1" s="202"/>
      <c r="G1" s="203"/>
      <c r="H1" s="203"/>
      <c r="I1" s="203"/>
      <c r="J1" s="203"/>
      <c r="K1" s="203"/>
      <c r="L1" s="203"/>
      <c r="M1" s="203"/>
      <c r="N1" s="203"/>
      <c r="O1" s="203"/>
      <c r="P1" s="203"/>
      <c r="Q1" s="203"/>
      <c r="R1" s="203"/>
      <c r="S1" s="203"/>
      <c r="T1" s="203"/>
      <c r="U1" s="203"/>
      <c r="V1" s="203"/>
      <c r="W1" s="203"/>
      <c r="Y1" s="30" t="s">
        <v>330</v>
      </c>
    </row>
    <row r="2" spans="1:25" s="69" customFormat="1" ht="13" x14ac:dyDescent="0.2">
      <c r="A2" s="204"/>
      <c r="B2" s="125"/>
      <c r="C2" s="103" t="s">
        <v>2</v>
      </c>
      <c r="D2" s="107" t="s">
        <v>201</v>
      </c>
      <c r="E2" s="103" t="s">
        <v>130</v>
      </c>
      <c r="F2" s="103" t="s">
        <v>131</v>
      </c>
      <c r="G2" s="103" t="s">
        <v>132</v>
      </c>
      <c r="H2" s="103" t="s">
        <v>133</v>
      </c>
      <c r="I2" s="103" t="s">
        <v>134</v>
      </c>
      <c r="J2" s="103" t="s">
        <v>135</v>
      </c>
      <c r="K2" s="103" t="s">
        <v>136</v>
      </c>
      <c r="L2" s="103" t="s">
        <v>137</v>
      </c>
      <c r="M2" s="103" t="s">
        <v>138</v>
      </c>
      <c r="N2" s="103" t="s">
        <v>139</v>
      </c>
      <c r="O2" s="103" t="s">
        <v>140</v>
      </c>
      <c r="P2" s="103" t="s">
        <v>141</v>
      </c>
      <c r="Q2" s="103" t="s">
        <v>142</v>
      </c>
      <c r="R2" s="103" t="s">
        <v>143</v>
      </c>
      <c r="S2" s="103" t="s">
        <v>144</v>
      </c>
      <c r="T2" s="103" t="s">
        <v>145</v>
      </c>
      <c r="U2" s="103" t="s">
        <v>202</v>
      </c>
      <c r="V2" s="103" t="s">
        <v>203</v>
      </c>
      <c r="W2" s="103" t="s">
        <v>204</v>
      </c>
      <c r="X2" s="103" t="s">
        <v>205</v>
      </c>
      <c r="Y2" s="103" t="s">
        <v>113</v>
      </c>
    </row>
    <row r="3" spans="1:25" s="90" customFormat="1" ht="13" x14ac:dyDescent="0.2">
      <c r="A3" s="566" t="s">
        <v>199</v>
      </c>
      <c r="B3" s="349" t="s">
        <v>2</v>
      </c>
      <c r="C3" s="341">
        <v>376425</v>
      </c>
      <c r="D3" s="339">
        <v>73</v>
      </c>
      <c r="E3" s="339">
        <v>86</v>
      </c>
      <c r="F3" s="339">
        <v>98</v>
      </c>
      <c r="G3" s="339">
        <v>126</v>
      </c>
      <c r="H3" s="339">
        <v>158</v>
      </c>
      <c r="I3" s="339">
        <v>246</v>
      </c>
      <c r="J3" s="339">
        <v>512</v>
      </c>
      <c r="K3" s="339">
        <v>1091</v>
      </c>
      <c r="L3" s="339">
        <v>2238</v>
      </c>
      <c r="M3" s="339">
        <v>4719</v>
      </c>
      <c r="N3" s="339">
        <v>7254</v>
      </c>
      <c r="O3" s="339">
        <v>11738</v>
      </c>
      <c r="P3" s="339">
        <v>19308</v>
      </c>
      <c r="Q3" s="339">
        <v>37265</v>
      </c>
      <c r="R3" s="339">
        <v>52842</v>
      </c>
      <c r="S3" s="339">
        <v>62657</v>
      </c>
      <c r="T3" s="339">
        <v>66607</v>
      </c>
      <c r="U3" s="339">
        <v>61128</v>
      </c>
      <c r="V3" s="339">
        <v>36546</v>
      </c>
      <c r="W3" s="339">
        <v>10438</v>
      </c>
      <c r="X3" s="339">
        <v>1281</v>
      </c>
      <c r="Y3" s="339">
        <v>14</v>
      </c>
    </row>
    <row r="4" spans="1:25" s="90" customFormat="1" ht="13" x14ac:dyDescent="0.2">
      <c r="A4" s="567"/>
      <c r="B4" s="350" t="s">
        <v>45</v>
      </c>
      <c r="C4" s="341">
        <v>220339</v>
      </c>
      <c r="D4" s="341">
        <v>36</v>
      </c>
      <c r="E4" s="341">
        <v>54</v>
      </c>
      <c r="F4" s="341">
        <v>61</v>
      </c>
      <c r="G4" s="341">
        <v>55</v>
      </c>
      <c r="H4" s="341">
        <v>97</v>
      </c>
      <c r="I4" s="341">
        <v>131</v>
      </c>
      <c r="J4" s="341">
        <v>207</v>
      </c>
      <c r="K4" s="341">
        <v>421</v>
      </c>
      <c r="L4" s="341">
        <v>878</v>
      </c>
      <c r="M4" s="341">
        <v>2019</v>
      </c>
      <c r="N4" s="341">
        <v>3476</v>
      </c>
      <c r="O4" s="341">
        <v>6407</v>
      </c>
      <c r="P4" s="341">
        <v>11950</v>
      </c>
      <c r="Q4" s="341">
        <v>24483</v>
      </c>
      <c r="R4" s="341">
        <v>35536</v>
      </c>
      <c r="S4" s="341">
        <v>40932</v>
      </c>
      <c r="T4" s="341">
        <v>40586</v>
      </c>
      <c r="U4" s="341">
        <v>33362</v>
      </c>
      <c r="V4" s="341">
        <v>16127</v>
      </c>
      <c r="W4" s="341">
        <v>3204</v>
      </c>
      <c r="X4" s="341">
        <v>307</v>
      </c>
      <c r="Y4" s="341">
        <v>10</v>
      </c>
    </row>
    <row r="5" spans="1:25" s="90" customFormat="1" ht="13" x14ac:dyDescent="0.2">
      <c r="A5" s="568"/>
      <c r="B5" s="351" t="s">
        <v>46</v>
      </c>
      <c r="C5" s="341">
        <v>156086</v>
      </c>
      <c r="D5" s="352">
        <v>37</v>
      </c>
      <c r="E5" s="352">
        <v>32</v>
      </c>
      <c r="F5" s="352">
        <v>37</v>
      </c>
      <c r="G5" s="352">
        <v>71</v>
      </c>
      <c r="H5" s="352">
        <v>61</v>
      </c>
      <c r="I5" s="352">
        <v>115</v>
      </c>
      <c r="J5" s="352">
        <v>305</v>
      </c>
      <c r="K5" s="352">
        <v>670</v>
      </c>
      <c r="L5" s="352">
        <v>1360</v>
      </c>
      <c r="M5" s="352">
        <v>2700</v>
      </c>
      <c r="N5" s="352">
        <v>3778</v>
      </c>
      <c r="O5" s="352">
        <v>5331</v>
      </c>
      <c r="P5" s="352">
        <v>7358</v>
      </c>
      <c r="Q5" s="352">
        <v>12782</v>
      </c>
      <c r="R5" s="352">
        <v>17306</v>
      </c>
      <c r="S5" s="352">
        <v>21725</v>
      </c>
      <c r="T5" s="352">
        <v>26021</v>
      </c>
      <c r="U5" s="352">
        <v>27766</v>
      </c>
      <c r="V5" s="352">
        <v>20419</v>
      </c>
      <c r="W5" s="352">
        <v>7234</v>
      </c>
      <c r="X5" s="352">
        <v>974</v>
      </c>
      <c r="Y5" s="352">
        <v>4</v>
      </c>
    </row>
    <row r="6" spans="1:25" s="90" customFormat="1" ht="13" x14ac:dyDescent="0.2">
      <c r="A6" s="569" t="s">
        <v>7</v>
      </c>
      <c r="B6" s="423" t="s">
        <v>2</v>
      </c>
      <c r="C6" s="391">
        <v>19425</v>
      </c>
      <c r="D6" s="403">
        <v>3</v>
      </c>
      <c r="E6" s="403">
        <v>3</v>
      </c>
      <c r="F6" s="403">
        <v>5</v>
      </c>
      <c r="G6" s="403">
        <v>6</v>
      </c>
      <c r="H6" s="391">
        <v>8</v>
      </c>
      <c r="I6" s="391">
        <v>8</v>
      </c>
      <c r="J6" s="391">
        <v>21</v>
      </c>
      <c r="K6" s="391">
        <v>47</v>
      </c>
      <c r="L6" s="391">
        <v>104</v>
      </c>
      <c r="M6" s="391">
        <v>206</v>
      </c>
      <c r="N6" s="391">
        <v>318</v>
      </c>
      <c r="O6" s="391">
        <v>572</v>
      </c>
      <c r="P6" s="391">
        <v>996</v>
      </c>
      <c r="Q6" s="391">
        <v>2029</v>
      </c>
      <c r="R6" s="391">
        <v>2694</v>
      </c>
      <c r="S6" s="391">
        <v>3077</v>
      </c>
      <c r="T6" s="391">
        <v>3439</v>
      </c>
      <c r="U6" s="391">
        <v>3239</v>
      </c>
      <c r="V6" s="391">
        <v>1980</v>
      </c>
      <c r="W6" s="391">
        <v>600</v>
      </c>
      <c r="X6" s="391">
        <v>70</v>
      </c>
      <c r="Y6" s="391" t="s">
        <v>9</v>
      </c>
    </row>
    <row r="7" spans="1:25" s="90" customFormat="1" ht="13" x14ac:dyDescent="0.2">
      <c r="A7" s="570"/>
      <c r="B7" s="424" t="s">
        <v>45</v>
      </c>
      <c r="C7" s="393">
        <v>11056</v>
      </c>
      <c r="D7" s="393">
        <v>3</v>
      </c>
      <c r="E7" s="393">
        <v>1</v>
      </c>
      <c r="F7" s="393">
        <v>4</v>
      </c>
      <c r="G7" s="393">
        <v>2</v>
      </c>
      <c r="H7" s="393">
        <v>3</v>
      </c>
      <c r="I7" s="393">
        <v>6</v>
      </c>
      <c r="J7" s="393">
        <v>5</v>
      </c>
      <c r="K7" s="393">
        <v>17</v>
      </c>
      <c r="L7" s="393">
        <v>38</v>
      </c>
      <c r="M7" s="393">
        <v>92</v>
      </c>
      <c r="N7" s="393">
        <v>156</v>
      </c>
      <c r="O7" s="393">
        <v>301</v>
      </c>
      <c r="P7" s="393">
        <v>598</v>
      </c>
      <c r="Q7" s="393">
        <v>1246</v>
      </c>
      <c r="R7" s="393">
        <v>1737</v>
      </c>
      <c r="S7" s="393">
        <v>1953</v>
      </c>
      <c r="T7" s="393">
        <v>2043</v>
      </c>
      <c r="U7" s="393">
        <v>1770</v>
      </c>
      <c r="V7" s="393">
        <v>874</v>
      </c>
      <c r="W7" s="393">
        <v>189</v>
      </c>
      <c r="X7" s="393">
        <v>18</v>
      </c>
      <c r="Y7" s="393" t="s">
        <v>9</v>
      </c>
    </row>
    <row r="8" spans="1:25" s="90" customFormat="1" ht="13" x14ac:dyDescent="0.2">
      <c r="A8" s="571"/>
      <c r="B8" s="425" t="s">
        <v>46</v>
      </c>
      <c r="C8" s="393">
        <v>8369</v>
      </c>
      <c r="D8" s="395" t="s">
        <v>9</v>
      </c>
      <c r="E8" s="395">
        <v>2</v>
      </c>
      <c r="F8" s="395">
        <v>1</v>
      </c>
      <c r="G8" s="395">
        <v>4</v>
      </c>
      <c r="H8" s="395">
        <v>5</v>
      </c>
      <c r="I8" s="395">
        <v>2</v>
      </c>
      <c r="J8" s="395">
        <v>16</v>
      </c>
      <c r="K8" s="395">
        <v>30</v>
      </c>
      <c r="L8" s="395">
        <v>66</v>
      </c>
      <c r="M8" s="395">
        <v>114</v>
      </c>
      <c r="N8" s="395">
        <v>162</v>
      </c>
      <c r="O8" s="395">
        <v>271</v>
      </c>
      <c r="P8" s="395">
        <v>398</v>
      </c>
      <c r="Q8" s="395">
        <v>783</v>
      </c>
      <c r="R8" s="395">
        <v>957</v>
      </c>
      <c r="S8" s="395">
        <v>1124</v>
      </c>
      <c r="T8" s="395">
        <v>1396</v>
      </c>
      <c r="U8" s="395">
        <v>1469</v>
      </c>
      <c r="V8" s="395">
        <v>1106</v>
      </c>
      <c r="W8" s="395">
        <v>411</v>
      </c>
      <c r="X8" s="395">
        <v>52</v>
      </c>
      <c r="Y8" s="395" t="s">
        <v>9</v>
      </c>
    </row>
    <row r="9" spans="1:25" s="90" customFormat="1" ht="13" x14ac:dyDescent="0.2">
      <c r="A9" s="577" t="s">
        <v>150</v>
      </c>
      <c r="B9" s="205" t="s">
        <v>2</v>
      </c>
      <c r="C9" s="28">
        <v>1259</v>
      </c>
      <c r="D9" s="58" t="str">
        <f>IF(SUM(D10:D11)=0,"-",SUM(D10:D11))</f>
        <v>-</v>
      </c>
      <c r="E9" s="28" t="str">
        <f t="shared" ref="E9:Y9" si="0">IF(SUM(E10:E11)=0,"-",SUM(E10:E11))</f>
        <v>-</v>
      </c>
      <c r="F9" s="28">
        <f t="shared" si="0"/>
        <v>1</v>
      </c>
      <c r="G9" s="28" t="str">
        <f t="shared" si="0"/>
        <v>-</v>
      </c>
      <c r="H9" s="28" t="str">
        <f t="shared" si="0"/>
        <v>-</v>
      </c>
      <c r="I9" s="28">
        <f t="shared" si="0"/>
        <v>1</v>
      </c>
      <c r="J9" s="28" t="str">
        <f t="shared" si="0"/>
        <v>-</v>
      </c>
      <c r="K9" s="28">
        <f t="shared" si="0"/>
        <v>5</v>
      </c>
      <c r="L9" s="28">
        <f t="shared" si="0"/>
        <v>6</v>
      </c>
      <c r="M9" s="28">
        <f t="shared" si="0"/>
        <v>15</v>
      </c>
      <c r="N9" s="28">
        <f t="shared" si="0"/>
        <v>14</v>
      </c>
      <c r="O9" s="28">
        <f t="shared" si="0"/>
        <v>36</v>
      </c>
      <c r="P9" s="28">
        <f t="shared" si="0"/>
        <v>61</v>
      </c>
      <c r="Q9" s="28">
        <f t="shared" si="0"/>
        <v>107</v>
      </c>
      <c r="R9" s="28">
        <f t="shared" si="0"/>
        <v>166</v>
      </c>
      <c r="S9" s="28">
        <f t="shared" si="0"/>
        <v>216</v>
      </c>
      <c r="T9" s="28">
        <f t="shared" si="0"/>
        <v>211</v>
      </c>
      <c r="U9" s="28">
        <f t="shared" si="0"/>
        <v>236</v>
      </c>
      <c r="V9" s="28">
        <f t="shared" si="0"/>
        <v>142</v>
      </c>
      <c r="W9" s="28">
        <f t="shared" si="0"/>
        <v>39</v>
      </c>
      <c r="X9" s="28">
        <f t="shared" si="0"/>
        <v>3</v>
      </c>
      <c r="Y9" s="28" t="str">
        <f t="shared" si="0"/>
        <v>-</v>
      </c>
    </row>
    <row r="10" spans="1:25" s="90" customFormat="1" ht="13" x14ac:dyDescent="0.2">
      <c r="A10" s="578"/>
      <c r="B10" s="281" t="s">
        <v>45</v>
      </c>
      <c r="C10" s="267">
        <v>712</v>
      </c>
      <c r="D10" s="271" t="str">
        <f>IF(SUM(D13,D16,D19,D22,D25,D28,D31,D34,D37,D40,D43,D46,D49,D52,D55,D58,D61,D64,D67)=0,"-",SUM(D13,D16,D19,D22,D25,D28,D31,D34,D37,D40,D43,D46,D49,D52,D55,D58,D61,D64,D67))</f>
        <v>-</v>
      </c>
      <c r="E10" s="267" t="str">
        <f t="shared" ref="E10:Y11" si="1">IF(SUM(E13,E16,E19,E22,E25,E28,E31,E34,E37,E40,E43,E46,E49,E52,E55,E58,E61,E64,E67)=0,"-",SUM(E13,E16,E19,E22,E25,E28,E31,E34,E37,E40,E43,E46,E49,E52,E55,E58,E61,E64,E67))</f>
        <v>-</v>
      </c>
      <c r="F10" s="267">
        <f t="shared" si="1"/>
        <v>1</v>
      </c>
      <c r="G10" s="267" t="str">
        <f t="shared" si="1"/>
        <v>-</v>
      </c>
      <c r="H10" s="267" t="str">
        <f t="shared" si="1"/>
        <v>-</v>
      </c>
      <c r="I10" s="267">
        <f t="shared" si="1"/>
        <v>1</v>
      </c>
      <c r="J10" s="267" t="str">
        <f t="shared" si="1"/>
        <v>-</v>
      </c>
      <c r="K10" s="267" t="str">
        <f t="shared" si="1"/>
        <v>-</v>
      </c>
      <c r="L10" s="267">
        <f t="shared" si="1"/>
        <v>3</v>
      </c>
      <c r="M10" s="267">
        <f t="shared" si="1"/>
        <v>7</v>
      </c>
      <c r="N10" s="267">
        <f t="shared" si="1"/>
        <v>8</v>
      </c>
      <c r="O10" s="267">
        <f t="shared" si="1"/>
        <v>21</v>
      </c>
      <c r="P10" s="267">
        <f t="shared" si="1"/>
        <v>35</v>
      </c>
      <c r="Q10" s="267">
        <f t="shared" si="1"/>
        <v>60</v>
      </c>
      <c r="R10" s="267">
        <f t="shared" si="1"/>
        <v>110</v>
      </c>
      <c r="S10" s="267">
        <f t="shared" si="1"/>
        <v>128</v>
      </c>
      <c r="T10" s="267">
        <f t="shared" si="1"/>
        <v>129</v>
      </c>
      <c r="U10" s="267">
        <f t="shared" si="1"/>
        <v>129</v>
      </c>
      <c r="V10" s="267">
        <f t="shared" si="1"/>
        <v>67</v>
      </c>
      <c r="W10" s="267">
        <f t="shared" si="1"/>
        <v>13</v>
      </c>
      <c r="X10" s="267" t="str">
        <f t="shared" si="1"/>
        <v>-</v>
      </c>
      <c r="Y10" s="267" t="str">
        <f t="shared" si="1"/>
        <v>-</v>
      </c>
    </row>
    <row r="11" spans="1:25" s="90" customFormat="1" ht="13" x14ac:dyDescent="0.2">
      <c r="A11" s="579"/>
      <c r="B11" s="282" t="s">
        <v>46</v>
      </c>
      <c r="C11" s="269">
        <v>547</v>
      </c>
      <c r="D11" s="273" t="str">
        <f>IF(SUM(D14,D17,D20,D23,D26,D29,D32,D35,D38,D41,D44,D47,D50,D53,D56,D59,D62,D65,D68)=0,"-",SUM(D14,D17,D20,D23,D26,D29,D32,D35,D38,D41,D44,D47,D50,D53,D56,D59,D62,D65,D68))</f>
        <v>-</v>
      </c>
      <c r="E11" s="269" t="str">
        <f t="shared" si="1"/>
        <v>-</v>
      </c>
      <c r="F11" s="269" t="str">
        <f t="shared" si="1"/>
        <v>-</v>
      </c>
      <c r="G11" s="269" t="str">
        <f t="shared" si="1"/>
        <v>-</v>
      </c>
      <c r="H11" s="269" t="str">
        <f t="shared" si="1"/>
        <v>-</v>
      </c>
      <c r="I11" s="269" t="str">
        <f t="shared" si="1"/>
        <v>-</v>
      </c>
      <c r="J11" s="269" t="str">
        <f t="shared" si="1"/>
        <v>-</v>
      </c>
      <c r="K11" s="269">
        <f t="shared" si="1"/>
        <v>5</v>
      </c>
      <c r="L11" s="269">
        <f t="shared" si="1"/>
        <v>3</v>
      </c>
      <c r="M11" s="269">
        <f t="shared" si="1"/>
        <v>8</v>
      </c>
      <c r="N11" s="269">
        <f t="shared" si="1"/>
        <v>6</v>
      </c>
      <c r="O11" s="269">
        <f t="shared" si="1"/>
        <v>15</v>
      </c>
      <c r="P11" s="269">
        <f t="shared" si="1"/>
        <v>26</v>
      </c>
      <c r="Q11" s="269">
        <f t="shared" si="1"/>
        <v>47</v>
      </c>
      <c r="R11" s="269">
        <f t="shared" si="1"/>
        <v>56</v>
      </c>
      <c r="S11" s="269">
        <f t="shared" si="1"/>
        <v>88</v>
      </c>
      <c r="T11" s="269">
        <f t="shared" si="1"/>
        <v>82</v>
      </c>
      <c r="U11" s="269">
        <f t="shared" si="1"/>
        <v>107</v>
      </c>
      <c r="V11" s="269">
        <f t="shared" si="1"/>
        <v>75</v>
      </c>
      <c r="W11" s="269">
        <f t="shared" si="1"/>
        <v>26</v>
      </c>
      <c r="X11" s="269">
        <f t="shared" si="1"/>
        <v>3</v>
      </c>
      <c r="Y11" s="269" t="str">
        <f t="shared" si="1"/>
        <v>-</v>
      </c>
    </row>
    <row r="12" spans="1:25" s="90" customFormat="1" ht="13" x14ac:dyDescent="0.2">
      <c r="A12" s="494" t="s">
        <v>76</v>
      </c>
      <c r="B12" s="21" t="s">
        <v>2</v>
      </c>
      <c r="C12" s="19">
        <v>600</v>
      </c>
      <c r="D12" s="22" t="s">
        <v>341</v>
      </c>
      <c r="E12" s="22" t="s">
        <v>341</v>
      </c>
      <c r="F12" s="22" t="s">
        <v>341</v>
      </c>
      <c r="G12" s="22" t="s">
        <v>341</v>
      </c>
      <c r="H12" s="22" t="s">
        <v>341</v>
      </c>
      <c r="I12" s="22" t="s">
        <v>341</v>
      </c>
      <c r="J12" s="22" t="s">
        <v>341</v>
      </c>
      <c r="K12" s="22" t="s">
        <v>341</v>
      </c>
      <c r="L12" s="22">
        <v>2</v>
      </c>
      <c r="M12" s="22">
        <v>7</v>
      </c>
      <c r="N12" s="22">
        <v>7</v>
      </c>
      <c r="O12" s="22">
        <v>20</v>
      </c>
      <c r="P12" s="22">
        <v>35</v>
      </c>
      <c r="Q12" s="22">
        <v>55</v>
      </c>
      <c r="R12" s="22">
        <v>95</v>
      </c>
      <c r="S12" s="22">
        <v>111</v>
      </c>
      <c r="T12" s="22">
        <v>106</v>
      </c>
      <c r="U12" s="22">
        <v>95</v>
      </c>
      <c r="V12" s="22">
        <v>49</v>
      </c>
      <c r="W12" s="22">
        <v>17</v>
      </c>
      <c r="X12" s="22">
        <v>1</v>
      </c>
      <c r="Y12" s="22" t="s">
        <v>341</v>
      </c>
    </row>
    <row r="13" spans="1:25" s="90" customFormat="1" ht="13" x14ac:dyDescent="0.2">
      <c r="A13" s="495"/>
      <c r="B13" s="23" t="s">
        <v>45</v>
      </c>
      <c r="C13" s="19">
        <v>355</v>
      </c>
      <c r="D13" s="19" t="s">
        <v>341</v>
      </c>
      <c r="E13" s="19" t="s">
        <v>341</v>
      </c>
      <c r="F13" s="19" t="s">
        <v>341</v>
      </c>
      <c r="G13" s="19" t="s">
        <v>341</v>
      </c>
      <c r="H13" s="19" t="s">
        <v>341</v>
      </c>
      <c r="I13" s="19" t="s">
        <v>341</v>
      </c>
      <c r="J13" s="19" t="s">
        <v>341</v>
      </c>
      <c r="K13" s="19" t="s">
        <v>341</v>
      </c>
      <c r="L13" s="19">
        <v>1</v>
      </c>
      <c r="M13" s="19">
        <v>4</v>
      </c>
      <c r="N13" s="19">
        <v>3</v>
      </c>
      <c r="O13" s="19">
        <v>13</v>
      </c>
      <c r="P13" s="19">
        <v>21</v>
      </c>
      <c r="Q13" s="19">
        <v>34</v>
      </c>
      <c r="R13" s="19">
        <v>68</v>
      </c>
      <c r="S13" s="19">
        <v>65</v>
      </c>
      <c r="T13" s="19">
        <v>66</v>
      </c>
      <c r="U13" s="19">
        <v>51</v>
      </c>
      <c r="V13" s="19">
        <v>26</v>
      </c>
      <c r="W13" s="19">
        <v>3</v>
      </c>
      <c r="X13" s="19" t="s">
        <v>341</v>
      </c>
      <c r="Y13" s="19" t="s">
        <v>341</v>
      </c>
    </row>
    <row r="14" spans="1:25" s="90" customFormat="1" ht="13" x14ac:dyDescent="0.2">
      <c r="A14" s="496"/>
      <c r="B14" s="24" t="s">
        <v>46</v>
      </c>
      <c r="C14" s="20">
        <v>245</v>
      </c>
      <c r="D14" s="20" t="s">
        <v>341</v>
      </c>
      <c r="E14" s="20" t="s">
        <v>341</v>
      </c>
      <c r="F14" s="20" t="s">
        <v>341</v>
      </c>
      <c r="G14" s="20" t="s">
        <v>341</v>
      </c>
      <c r="H14" s="20" t="s">
        <v>341</v>
      </c>
      <c r="I14" s="20" t="s">
        <v>341</v>
      </c>
      <c r="J14" s="20" t="s">
        <v>341</v>
      </c>
      <c r="K14" s="20" t="s">
        <v>341</v>
      </c>
      <c r="L14" s="20">
        <v>1</v>
      </c>
      <c r="M14" s="20">
        <v>3</v>
      </c>
      <c r="N14" s="20">
        <v>4</v>
      </c>
      <c r="O14" s="20">
        <v>7</v>
      </c>
      <c r="P14" s="20">
        <v>14</v>
      </c>
      <c r="Q14" s="20">
        <v>21</v>
      </c>
      <c r="R14" s="20">
        <v>27</v>
      </c>
      <c r="S14" s="20">
        <v>46</v>
      </c>
      <c r="T14" s="20">
        <v>40</v>
      </c>
      <c r="U14" s="20">
        <v>44</v>
      </c>
      <c r="V14" s="20">
        <v>23</v>
      </c>
      <c r="W14" s="20">
        <v>14</v>
      </c>
      <c r="X14" s="20">
        <v>1</v>
      </c>
      <c r="Y14" s="20" t="s">
        <v>341</v>
      </c>
    </row>
    <row r="15" spans="1:25" s="90" customFormat="1" ht="13" x14ac:dyDescent="0.2">
      <c r="A15" s="494" t="s">
        <v>77</v>
      </c>
      <c r="B15" s="21" t="s">
        <v>2</v>
      </c>
      <c r="C15" s="22">
        <v>169</v>
      </c>
      <c r="D15" s="22" t="s">
        <v>341</v>
      </c>
      <c r="E15" s="22" t="s">
        <v>341</v>
      </c>
      <c r="F15" s="22" t="s">
        <v>341</v>
      </c>
      <c r="G15" s="22" t="s">
        <v>341</v>
      </c>
      <c r="H15" s="22" t="s">
        <v>341</v>
      </c>
      <c r="I15" s="22" t="s">
        <v>341</v>
      </c>
      <c r="J15" s="22" t="s">
        <v>341</v>
      </c>
      <c r="K15" s="22">
        <v>3</v>
      </c>
      <c r="L15" s="22">
        <v>2</v>
      </c>
      <c r="M15" s="22">
        <v>1</v>
      </c>
      <c r="N15" s="22">
        <v>2</v>
      </c>
      <c r="O15" s="22">
        <v>5</v>
      </c>
      <c r="P15" s="22">
        <v>9</v>
      </c>
      <c r="Q15" s="22">
        <v>10</v>
      </c>
      <c r="R15" s="22">
        <v>19</v>
      </c>
      <c r="S15" s="22">
        <v>27</v>
      </c>
      <c r="T15" s="22">
        <v>32</v>
      </c>
      <c r="U15" s="22">
        <v>34</v>
      </c>
      <c r="V15" s="22">
        <v>18</v>
      </c>
      <c r="W15" s="22">
        <v>7</v>
      </c>
      <c r="X15" s="22" t="s">
        <v>341</v>
      </c>
      <c r="Y15" s="22" t="s">
        <v>341</v>
      </c>
    </row>
    <row r="16" spans="1:25" s="90" customFormat="1" ht="13" x14ac:dyDescent="0.2">
      <c r="A16" s="495"/>
      <c r="B16" s="23" t="s">
        <v>45</v>
      </c>
      <c r="C16" s="19">
        <v>95</v>
      </c>
      <c r="D16" s="19" t="s">
        <v>341</v>
      </c>
      <c r="E16" s="19" t="s">
        <v>341</v>
      </c>
      <c r="F16" s="19" t="s">
        <v>341</v>
      </c>
      <c r="G16" s="19" t="s">
        <v>341</v>
      </c>
      <c r="H16" s="19" t="s">
        <v>341</v>
      </c>
      <c r="I16" s="19" t="s">
        <v>341</v>
      </c>
      <c r="J16" s="19" t="s">
        <v>341</v>
      </c>
      <c r="K16" s="19" t="s">
        <v>341</v>
      </c>
      <c r="L16" s="19">
        <v>2</v>
      </c>
      <c r="M16" s="19" t="s">
        <v>341</v>
      </c>
      <c r="N16" s="19">
        <v>1</v>
      </c>
      <c r="O16" s="19">
        <v>1</v>
      </c>
      <c r="P16" s="19">
        <v>4</v>
      </c>
      <c r="Q16" s="19">
        <v>5</v>
      </c>
      <c r="R16" s="19">
        <v>12</v>
      </c>
      <c r="S16" s="19">
        <v>15</v>
      </c>
      <c r="T16" s="19">
        <v>18</v>
      </c>
      <c r="U16" s="19">
        <v>23</v>
      </c>
      <c r="V16" s="19">
        <v>8</v>
      </c>
      <c r="W16" s="19">
        <v>6</v>
      </c>
      <c r="X16" s="19" t="s">
        <v>341</v>
      </c>
      <c r="Y16" s="19" t="s">
        <v>341</v>
      </c>
    </row>
    <row r="17" spans="1:25" s="90" customFormat="1" ht="13" x14ac:dyDescent="0.2">
      <c r="A17" s="496"/>
      <c r="B17" s="24" t="s">
        <v>46</v>
      </c>
      <c r="C17" s="20">
        <v>74</v>
      </c>
      <c r="D17" s="20" t="s">
        <v>341</v>
      </c>
      <c r="E17" s="20" t="s">
        <v>341</v>
      </c>
      <c r="F17" s="20" t="s">
        <v>341</v>
      </c>
      <c r="G17" s="20" t="s">
        <v>341</v>
      </c>
      <c r="H17" s="20" t="s">
        <v>341</v>
      </c>
      <c r="I17" s="20" t="s">
        <v>341</v>
      </c>
      <c r="J17" s="20" t="s">
        <v>341</v>
      </c>
      <c r="K17" s="20">
        <v>3</v>
      </c>
      <c r="L17" s="20" t="s">
        <v>341</v>
      </c>
      <c r="M17" s="20">
        <v>1</v>
      </c>
      <c r="N17" s="20">
        <v>1</v>
      </c>
      <c r="O17" s="20">
        <v>4</v>
      </c>
      <c r="P17" s="20">
        <v>5</v>
      </c>
      <c r="Q17" s="20">
        <v>5</v>
      </c>
      <c r="R17" s="20">
        <v>7</v>
      </c>
      <c r="S17" s="20">
        <v>12</v>
      </c>
      <c r="T17" s="20">
        <v>14</v>
      </c>
      <c r="U17" s="20">
        <v>11</v>
      </c>
      <c r="V17" s="20">
        <v>10</v>
      </c>
      <c r="W17" s="20">
        <v>1</v>
      </c>
      <c r="X17" s="20" t="s">
        <v>341</v>
      </c>
      <c r="Y17" s="20" t="s">
        <v>341</v>
      </c>
    </row>
    <row r="18" spans="1:25" s="90" customFormat="1" ht="13" x14ac:dyDescent="0.2">
      <c r="A18" s="494" t="s">
        <v>78</v>
      </c>
      <c r="B18" s="21" t="s">
        <v>2</v>
      </c>
      <c r="C18" s="22">
        <v>24</v>
      </c>
      <c r="D18" s="22" t="s">
        <v>341</v>
      </c>
      <c r="E18" s="22" t="s">
        <v>341</v>
      </c>
      <c r="F18" s="22" t="s">
        <v>341</v>
      </c>
      <c r="G18" s="22" t="s">
        <v>341</v>
      </c>
      <c r="H18" s="22" t="s">
        <v>341</v>
      </c>
      <c r="I18" s="22" t="s">
        <v>341</v>
      </c>
      <c r="J18" s="22" t="s">
        <v>341</v>
      </c>
      <c r="K18" s="22" t="s">
        <v>341</v>
      </c>
      <c r="L18" s="22" t="s">
        <v>341</v>
      </c>
      <c r="M18" s="22" t="s">
        <v>341</v>
      </c>
      <c r="N18" s="22">
        <v>1</v>
      </c>
      <c r="O18" s="22" t="s">
        <v>341</v>
      </c>
      <c r="P18" s="22">
        <v>1</v>
      </c>
      <c r="Q18" s="22">
        <v>4</v>
      </c>
      <c r="R18" s="22" t="s">
        <v>341</v>
      </c>
      <c r="S18" s="22">
        <v>2</v>
      </c>
      <c r="T18" s="22">
        <v>4</v>
      </c>
      <c r="U18" s="22">
        <v>7</v>
      </c>
      <c r="V18" s="22">
        <v>5</v>
      </c>
      <c r="W18" s="22" t="s">
        <v>341</v>
      </c>
      <c r="X18" s="22" t="s">
        <v>341</v>
      </c>
      <c r="Y18" s="22" t="s">
        <v>341</v>
      </c>
    </row>
    <row r="19" spans="1:25" s="90" customFormat="1" ht="13" x14ac:dyDescent="0.2">
      <c r="A19" s="495"/>
      <c r="B19" s="23" t="s">
        <v>45</v>
      </c>
      <c r="C19" s="19">
        <v>13</v>
      </c>
      <c r="D19" s="19" t="s">
        <v>341</v>
      </c>
      <c r="E19" s="19" t="s">
        <v>341</v>
      </c>
      <c r="F19" s="19" t="s">
        <v>341</v>
      </c>
      <c r="G19" s="19" t="s">
        <v>341</v>
      </c>
      <c r="H19" s="19" t="s">
        <v>341</v>
      </c>
      <c r="I19" s="19" t="s">
        <v>341</v>
      </c>
      <c r="J19" s="19" t="s">
        <v>341</v>
      </c>
      <c r="K19" s="19" t="s">
        <v>341</v>
      </c>
      <c r="L19" s="19" t="s">
        <v>341</v>
      </c>
      <c r="M19" s="19" t="s">
        <v>341</v>
      </c>
      <c r="N19" s="19">
        <v>1</v>
      </c>
      <c r="O19" s="19" t="s">
        <v>341</v>
      </c>
      <c r="P19" s="19">
        <v>1</v>
      </c>
      <c r="Q19" s="19">
        <v>3</v>
      </c>
      <c r="R19" s="19">
        <v>0</v>
      </c>
      <c r="S19" s="19">
        <v>1</v>
      </c>
      <c r="T19" s="19">
        <v>3</v>
      </c>
      <c r="U19" s="19">
        <v>1</v>
      </c>
      <c r="V19" s="19">
        <v>3</v>
      </c>
      <c r="W19" s="19" t="s">
        <v>341</v>
      </c>
      <c r="X19" s="19" t="s">
        <v>341</v>
      </c>
      <c r="Y19" s="19" t="s">
        <v>341</v>
      </c>
    </row>
    <row r="20" spans="1:25" s="90" customFormat="1" ht="13" x14ac:dyDescent="0.2">
      <c r="A20" s="496"/>
      <c r="B20" s="24" t="s">
        <v>46</v>
      </c>
      <c r="C20" s="20">
        <v>11</v>
      </c>
      <c r="D20" s="20" t="s">
        <v>341</v>
      </c>
      <c r="E20" s="20" t="s">
        <v>341</v>
      </c>
      <c r="F20" s="20" t="s">
        <v>341</v>
      </c>
      <c r="G20" s="20" t="s">
        <v>341</v>
      </c>
      <c r="H20" s="20" t="s">
        <v>341</v>
      </c>
      <c r="I20" s="20" t="s">
        <v>341</v>
      </c>
      <c r="J20" s="20" t="s">
        <v>341</v>
      </c>
      <c r="K20" s="20" t="s">
        <v>341</v>
      </c>
      <c r="L20" s="20" t="s">
        <v>341</v>
      </c>
      <c r="M20" s="20" t="s">
        <v>341</v>
      </c>
      <c r="N20" s="20" t="s">
        <v>341</v>
      </c>
      <c r="O20" s="20" t="s">
        <v>341</v>
      </c>
      <c r="P20" s="20" t="s">
        <v>341</v>
      </c>
      <c r="Q20" s="20">
        <v>1</v>
      </c>
      <c r="R20" s="20" t="s">
        <v>341</v>
      </c>
      <c r="S20" s="20">
        <v>1</v>
      </c>
      <c r="T20" s="20">
        <v>1</v>
      </c>
      <c r="U20" s="20">
        <v>6</v>
      </c>
      <c r="V20" s="20">
        <v>2</v>
      </c>
      <c r="W20" s="20" t="s">
        <v>341</v>
      </c>
      <c r="X20" s="20" t="s">
        <v>341</v>
      </c>
      <c r="Y20" s="20" t="s">
        <v>341</v>
      </c>
    </row>
    <row r="21" spans="1:25" s="90" customFormat="1" ht="13" x14ac:dyDescent="0.2">
      <c r="A21" s="494" t="s">
        <v>79</v>
      </c>
      <c r="B21" s="21" t="s">
        <v>2</v>
      </c>
      <c r="C21" s="22">
        <v>24</v>
      </c>
      <c r="D21" s="22" t="s">
        <v>341</v>
      </c>
      <c r="E21" s="22" t="s">
        <v>341</v>
      </c>
      <c r="F21" s="22" t="s">
        <v>341</v>
      </c>
      <c r="G21" s="22" t="s">
        <v>341</v>
      </c>
      <c r="H21" s="22" t="s">
        <v>341</v>
      </c>
      <c r="I21" s="22" t="s">
        <v>341</v>
      </c>
      <c r="J21" s="22" t="s">
        <v>341</v>
      </c>
      <c r="K21" s="22">
        <v>1</v>
      </c>
      <c r="L21" s="22" t="s">
        <v>341</v>
      </c>
      <c r="M21" s="22" t="s">
        <v>341</v>
      </c>
      <c r="N21" s="22">
        <v>1</v>
      </c>
      <c r="O21" s="22">
        <v>1</v>
      </c>
      <c r="P21" s="22" t="s">
        <v>341</v>
      </c>
      <c r="Q21" s="22" t="s">
        <v>341</v>
      </c>
      <c r="R21" s="22">
        <v>4</v>
      </c>
      <c r="S21" s="22">
        <v>6</v>
      </c>
      <c r="T21" s="22">
        <v>2</v>
      </c>
      <c r="U21" s="22">
        <v>5</v>
      </c>
      <c r="V21" s="22">
        <v>3</v>
      </c>
      <c r="W21" s="22">
        <v>1</v>
      </c>
      <c r="X21" s="22" t="s">
        <v>341</v>
      </c>
      <c r="Y21" s="22" t="s">
        <v>341</v>
      </c>
    </row>
    <row r="22" spans="1:25" s="90" customFormat="1" ht="13" x14ac:dyDescent="0.2">
      <c r="A22" s="495"/>
      <c r="B22" s="23" t="s">
        <v>45</v>
      </c>
      <c r="C22" s="19">
        <v>8</v>
      </c>
      <c r="D22" s="19" t="s">
        <v>341</v>
      </c>
      <c r="E22" s="19" t="s">
        <v>341</v>
      </c>
      <c r="F22" s="19" t="s">
        <v>341</v>
      </c>
      <c r="G22" s="19" t="s">
        <v>341</v>
      </c>
      <c r="H22" s="19" t="s">
        <v>341</v>
      </c>
      <c r="I22" s="19" t="s">
        <v>341</v>
      </c>
      <c r="J22" s="19" t="s">
        <v>341</v>
      </c>
      <c r="K22" s="19" t="s">
        <v>341</v>
      </c>
      <c r="L22" s="19" t="s">
        <v>341</v>
      </c>
      <c r="M22" s="19" t="s">
        <v>341</v>
      </c>
      <c r="N22" s="19" t="s">
        <v>341</v>
      </c>
      <c r="O22" s="19" t="s">
        <v>341</v>
      </c>
      <c r="P22" s="19" t="s">
        <v>341</v>
      </c>
      <c r="Q22" s="19" t="s">
        <v>341</v>
      </c>
      <c r="R22" s="19">
        <v>1</v>
      </c>
      <c r="S22" s="19">
        <v>2</v>
      </c>
      <c r="T22" s="19">
        <v>1</v>
      </c>
      <c r="U22" s="19">
        <v>3</v>
      </c>
      <c r="V22" s="19">
        <v>1</v>
      </c>
      <c r="W22" s="19" t="s">
        <v>341</v>
      </c>
      <c r="X22" s="19" t="s">
        <v>341</v>
      </c>
      <c r="Y22" s="19" t="s">
        <v>341</v>
      </c>
    </row>
    <row r="23" spans="1:25" s="90" customFormat="1" ht="13" x14ac:dyDescent="0.2">
      <c r="A23" s="496"/>
      <c r="B23" s="24" t="s">
        <v>46</v>
      </c>
      <c r="C23" s="20">
        <v>16</v>
      </c>
      <c r="D23" s="20" t="s">
        <v>341</v>
      </c>
      <c r="E23" s="20" t="s">
        <v>341</v>
      </c>
      <c r="F23" s="20" t="s">
        <v>341</v>
      </c>
      <c r="G23" s="20" t="s">
        <v>341</v>
      </c>
      <c r="H23" s="20" t="s">
        <v>341</v>
      </c>
      <c r="I23" s="20" t="s">
        <v>341</v>
      </c>
      <c r="J23" s="20" t="s">
        <v>341</v>
      </c>
      <c r="K23" s="20">
        <v>1</v>
      </c>
      <c r="L23" s="20" t="s">
        <v>341</v>
      </c>
      <c r="M23" s="20" t="s">
        <v>341</v>
      </c>
      <c r="N23" s="20">
        <v>1</v>
      </c>
      <c r="O23" s="20">
        <v>1</v>
      </c>
      <c r="P23" s="20" t="s">
        <v>341</v>
      </c>
      <c r="Q23" s="20" t="s">
        <v>341</v>
      </c>
      <c r="R23" s="20">
        <v>3</v>
      </c>
      <c r="S23" s="20">
        <v>4</v>
      </c>
      <c r="T23" s="20">
        <v>1</v>
      </c>
      <c r="U23" s="20">
        <v>2</v>
      </c>
      <c r="V23" s="20">
        <v>2</v>
      </c>
      <c r="W23" s="20">
        <v>1</v>
      </c>
      <c r="X23" s="20" t="s">
        <v>341</v>
      </c>
      <c r="Y23" s="20" t="s">
        <v>341</v>
      </c>
    </row>
    <row r="24" spans="1:25" s="90" customFormat="1" ht="13" x14ac:dyDescent="0.2">
      <c r="A24" s="494" t="s">
        <v>80</v>
      </c>
      <c r="B24" s="21" t="s">
        <v>2</v>
      </c>
      <c r="C24" s="22">
        <v>15</v>
      </c>
      <c r="D24" s="22" t="s">
        <v>341</v>
      </c>
      <c r="E24" s="22" t="s">
        <v>341</v>
      </c>
      <c r="F24" s="22" t="s">
        <v>341</v>
      </c>
      <c r="G24" s="22" t="s">
        <v>341</v>
      </c>
      <c r="H24" s="22" t="s">
        <v>341</v>
      </c>
      <c r="I24" s="22" t="s">
        <v>341</v>
      </c>
      <c r="J24" s="22" t="s">
        <v>341</v>
      </c>
      <c r="K24" s="22" t="s">
        <v>341</v>
      </c>
      <c r="L24" s="22" t="s">
        <v>341</v>
      </c>
      <c r="M24" s="22" t="s">
        <v>341</v>
      </c>
      <c r="N24" s="22" t="s">
        <v>341</v>
      </c>
      <c r="O24" s="22" t="s">
        <v>341</v>
      </c>
      <c r="P24" s="22" t="s">
        <v>341</v>
      </c>
      <c r="Q24" s="22">
        <v>1</v>
      </c>
      <c r="R24" s="22">
        <v>2</v>
      </c>
      <c r="S24" s="22">
        <v>1</v>
      </c>
      <c r="T24" s="22">
        <v>4</v>
      </c>
      <c r="U24" s="22">
        <v>5</v>
      </c>
      <c r="V24" s="22">
        <v>2</v>
      </c>
      <c r="W24" s="22">
        <v>0</v>
      </c>
      <c r="X24" s="22" t="s">
        <v>341</v>
      </c>
      <c r="Y24" s="22" t="s">
        <v>341</v>
      </c>
    </row>
    <row r="25" spans="1:25" s="90" customFormat="1" ht="13" x14ac:dyDescent="0.2">
      <c r="A25" s="495"/>
      <c r="B25" s="23" t="s">
        <v>45</v>
      </c>
      <c r="C25" s="19">
        <v>9</v>
      </c>
      <c r="D25" s="19" t="s">
        <v>341</v>
      </c>
      <c r="E25" s="19" t="s">
        <v>341</v>
      </c>
      <c r="F25" s="19" t="s">
        <v>341</v>
      </c>
      <c r="G25" s="19" t="s">
        <v>341</v>
      </c>
      <c r="H25" s="19" t="s">
        <v>341</v>
      </c>
      <c r="I25" s="19" t="s">
        <v>341</v>
      </c>
      <c r="J25" s="19" t="s">
        <v>341</v>
      </c>
      <c r="K25" s="19" t="s">
        <v>341</v>
      </c>
      <c r="L25" s="19" t="s">
        <v>341</v>
      </c>
      <c r="M25" s="19" t="s">
        <v>341</v>
      </c>
      <c r="N25" s="19" t="s">
        <v>341</v>
      </c>
      <c r="O25" s="19" t="s">
        <v>341</v>
      </c>
      <c r="P25" s="19" t="s">
        <v>341</v>
      </c>
      <c r="Q25" s="19">
        <v>1</v>
      </c>
      <c r="R25" s="19" t="s">
        <v>341</v>
      </c>
      <c r="S25" s="19" t="s">
        <v>341</v>
      </c>
      <c r="T25" s="19">
        <v>2</v>
      </c>
      <c r="U25" s="19">
        <v>5</v>
      </c>
      <c r="V25" s="19">
        <v>1</v>
      </c>
      <c r="W25" s="19" t="s">
        <v>341</v>
      </c>
      <c r="X25" s="19" t="s">
        <v>341</v>
      </c>
      <c r="Y25" s="19" t="s">
        <v>341</v>
      </c>
    </row>
    <row r="26" spans="1:25" s="90" customFormat="1" ht="13" x14ac:dyDescent="0.2">
      <c r="A26" s="496"/>
      <c r="B26" s="24" t="s">
        <v>46</v>
      </c>
      <c r="C26" s="20">
        <v>6</v>
      </c>
      <c r="D26" s="20" t="s">
        <v>341</v>
      </c>
      <c r="E26" s="20" t="s">
        <v>341</v>
      </c>
      <c r="F26" s="20" t="s">
        <v>341</v>
      </c>
      <c r="G26" s="20" t="s">
        <v>341</v>
      </c>
      <c r="H26" s="20" t="s">
        <v>341</v>
      </c>
      <c r="I26" s="20" t="s">
        <v>341</v>
      </c>
      <c r="J26" s="20" t="s">
        <v>341</v>
      </c>
      <c r="K26" s="20" t="s">
        <v>341</v>
      </c>
      <c r="L26" s="20" t="s">
        <v>341</v>
      </c>
      <c r="M26" s="20" t="s">
        <v>341</v>
      </c>
      <c r="N26" s="20" t="s">
        <v>341</v>
      </c>
      <c r="O26" s="20" t="s">
        <v>341</v>
      </c>
      <c r="P26" s="20" t="s">
        <v>341</v>
      </c>
      <c r="Q26" s="20" t="s">
        <v>341</v>
      </c>
      <c r="R26" s="20">
        <v>2</v>
      </c>
      <c r="S26" s="20">
        <v>1</v>
      </c>
      <c r="T26" s="20">
        <v>2</v>
      </c>
      <c r="U26" s="20" t="s">
        <v>341</v>
      </c>
      <c r="V26" s="20">
        <v>1</v>
      </c>
      <c r="W26" s="20" t="s">
        <v>341</v>
      </c>
      <c r="X26" s="20" t="s">
        <v>341</v>
      </c>
      <c r="Y26" s="20" t="s">
        <v>341</v>
      </c>
    </row>
    <row r="27" spans="1:25" s="90" customFormat="1" ht="13" x14ac:dyDescent="0.2">
      <c r="A27" s="494" t="s">
        <v>81</v>
      </c>
      <c r="B27" s="21" t="s">
        <v>2</v>
      </c>
      <c r="C27" s="22">
        <v>28</v>
      </c>
      <c r="D27" s="22" t="s">
        <v>341</v>
      </c>
      <c r="E27" s="22" t="s">
        <v>341</v>
      </c>
      <c r="F27" s="22" t="s">
        <v>341</v>
      </c>
      <c r="G27" s="22" t="s">
        <v>341</v>
      </c>
      <c r="H27" s="22" t="s">
        <v>341</v>
      </c>
      <c r="I27" s="22" t="s">
        <v>341</v>
      </c>
      <c r="J27" s="22" t="s">
        <v>341</v>
      </c>
      <c r="K27" s="22" t="s">
        <v>341</v>
      </c>
      <c r="L27" s="22" t="s">
        <v>341</v>
      </c>
      <c r="M27" s="22" t="s">
        <v>341</v>
      </c>
      <c r="N27" s="22" t="s">
        <v>341</v>
      </c>
      <c r="O27" s="22">
        <v>2</v>
      </c>
      <c r="P27" s="22">
        <v>1</v>
      </c>
      <c r="Q27" s="22">
        <v>0</v>
      </c>
      <c r="R27" s="22">
        <v>5</v>
      </c>
      <c r="S27" s="22">
        <v>3</v>
      </c>
      <c r="T27" s="22">
        <v>3</v>
      </c>
      <c r="U27" s="22">
        <v>7</v>
      </c>
      <c r="V27" s="22">
        <v>6</v>
      </c>
      <c r="W27" s="22">
        <v>1</v>
      </c>
      <c r="X27" s="22" t="s">
        <v>341</v>
      </c>
      <c r="Y27" s="22" t="s">
        <v>341</v>
      </c>
    </row>
    <row r="28" spans="1:25" s="90" customFormat="1" ht="13" x14ac:dyDescent="0.2">
      <c r="A28" s="495"/>
      <c r="B28" s="23" t="s">
        <v>45</v>
      </c>
      <c r="C28" s="19">
        <v>19</v>
      </c>
      <c r="D28" s="19" t="s">
        <v>341</v>
      </c>
      <c r="E28" s="19" t="s">
        <v>341</v>
      </c>
      <c r="F28" s="19" t="s">
        <v>341</v>
      </c>
      <c r="G28" s="19" t="s">
        <v>341</v>
      </c>
      <c r="H28" s="19" t="s">
        <v>341</v>
      </c>
      <c r="I28" s="19" t="s">
        <v>341</v>
      </c>
      <c r="J28" s="19" t="s">
        <v>341</v>
      </c>
      <c r="K28" s="19" t="s">
        <v>341</v>
      </c>
      <c r="L28" s="19" t="s">
        <v>341</v>
      </c>
      <c r="M28" s="19" t="s">
        <v>341</v>
      </c>
      <c r="N28" s="19" t="s">
        <v>341</v>
      </c>
      <c r="O28" s="19">
        <v>2</v>
      </c>
      <c r="P28" s="19" t="s">
        <v>341</v>
      </c>
      <c r="Q28" s="19" t="s">
        <v>341</v>
      </c>
      <c r="R28" s="19">
        <v>3</v>
      </c>
      <c r="S28" s="19">
        <v>2</v>
      </c>
      <c r="T28" s="19">
        <v>2</v>
      </c>
      <c r="U28" s="19">
        <v>5</v>
      </c>
      <c r="V28" s="19">
        <v>4</v>
      </c>
      <c r="W28" s="19">
        <v>1</v>
      </c>
      <c r="X28" s="19" t="s">
        <v>341</v>
      </c>
      <c r="Y28" s="19" t="s">
        <v>341</v>
      </c>
    </row>
    <row r="29" spans="1:25" s="90" customFormat="1" ht="13" x14ac:dyDescent="0.2">
      <c r="A29" s="496"/>
      <c r="B29" s="24" t="s">
        <v>46</v>
      </c>
      <c r="C29" s="20">
        <v>9</v>
      </c>
      <c r="D29" s="20" t="s">
        <v>341</v>
      </c>
      <c r="E29" s="20" t="s">
        <v>341</v>
      </c>
      <c r="F29" s="20" t="s">
        <v>341</v>
      </c>
      <c r="G29" s="20" t="s">
        <v>341</v>
      </c>
      <c r="H29" s="20" t="s">
        <v>341</v>
      </c>
      <c r="I29" s="20" t="s">
        <v>341</v>
      </c>
      <c r="J29" s="20" t="s">
        <v>341</v>
      </c>
      <c r="K29" s="20" t="s">
        <v>341</v>
      </c>
      <c r="L29" s="20" t="s">
        <v>341</v>
      </c>
      <c r="M29" s="20" t="s">
        <v>341</v>
      </c>
      <c r="N29" s="20" t="s">
        <v>341</v>
      </c>
      <c r="O29" s="20" t="s">
        <v>341</v>
      </c>
      <c r="P29" s="20">
        <v>1</v>
      </c>
      <c r="Q29" s="20" t="s">
        <v>341</v>
      </c>
      <c r="R29" s="20">
        <v>2</v>
      </c>
      <c r="S29" s="20">
        <v>1</v>
      </c>
      <c r="T29" s="20">
        <v>1</v>
      </c>
      <c r="U29" s="20">
        <v>2</v>
      </c>
      <c r="V29" s="20">
        <v>2</v>
      </c>
      <c r="W29" s="20" t="s">
        <v>341</v>
      </c>
      <c r="X29" s="20" t="s">
        <v>341</v>
      </c>
      <c r="Y29" s="20" t="s">
        <v>341</v>
      </c>
    </row>
    <row r="30" spans="1:25" s="90" customFormat="1" ht="13" x14ac:dyDescent="0.2">
      <c r="A30" s="494" t="s">
        <v>82</v>
      </c>
      <c r="B30" s="21" t="s">
        <v>2</v>
      </c>
      <c r="C30" s="22">
        <v>30</v>
      </c>
      <c r="D30" s="22" t="s">
        <v>341</v>
      </c>
      <c r="E30" s="22" t="s">
        <v>341</v>
      </c>
      <c r="F30" s="22" t="s">
        <v>341</v>
      </c>
      <c r="G30" s="22" t="s">
        <v>341</v>
      </c>
      <c r="H30" s="22" t="s">
        <v>341</v>
      </c>
      <c r="I30" s="22" t="s">
        <v>341</v>
      </c>
      <c r="J30" s="22" t="s">
        <v>341</v>
      </c>
      <c r="K30" s="22" t="s">
        <v>341</v>
      </c>
      <c r="L30" s="22" t="s">
        <v>341</v>
      </c>
      <c r="M30" s="22" t="s">
        <v>341</v>
      </c>
      <c r="N30" s="22" t="s">
        <v>341</v>
      </c>
      <c r="O30" s="22">
        <v>1</v>
      </c>
      <c r="P30" s="22">
        <v>2</v>
      </c>
      <c r="Q30" s="22">
        <v>4</v>
      </c>
      <c r="R30" s="22">
        <v>2</v>
      </c>
      <c r="S30" s="22">
        <v>4</v>
      </c>
      <c r="T30" s="22">
        <v>6</v>
      </c>
      <c r="U30" s="22">
        <v>5</v>
      </c>
      <c r="V30" s="22">
        <v>5</v>
      </c>
      <c r="W30" s="22" t="s">
        <v>341</v>
      </c>
      <c r="X30" s="22">
        <v>1</v>
      </c>
      <c r="Y30" s="22" t="s">
        <v>341</v>
      </c>
    </row>
    <row r="31" spans="1:25" s="90" customFormat="1" ht="13" x14ac:dyDescent="0.2">
      <c r="A31" s="495"/>
      <c r="B31" s="23" t="s">
        <v>45</v>
      </c>
      <c r="C31" s="19">
        <v>18</v>
      </c>
      <c r="D31" s="19" t="s">
        <v>341</v>
      </c>
      <c r="E31" s="19" t="s">
        <v>341</v>
      </c>
      <c r="F31" s="19" t="s">
        <v>341</v>
      </c>
      <c r="G31" s="19" t="s">
        <v>341</v>
      </c>
      <c r="H31" s="19" t="s">
        <v>341</v>
      </c>
      <c r="I31" s="19" t="s">
        <v>341</v>
      </c>
      <c r="J31" s="19" t="s">
        <v>341</v>
      </c>
      <c r="K31" s="19" t="s">
        <v>341</v>
      </c>
      <c r="L31" s="19" t="s">
        <v>341</v>
      </c>
      <c r="M31" s="19" t="s">
        <v>341</v>
      </c>
      <c r="N31" s="19" t="s">
        <v>341</v>
      </c>
      <c r="O31" s="19">
        <v>1</v>
      </c>
      <c r="P31" s="19">
        <v>2</v>
      </c>
      <c r="Q31" s="19">
        <v>3</v>
      </c>
      <c r="R31" s="19">
        <v>1</v>
      </c>
      <c r="S31" s="19">
        <v>3</v>
      </c>
      <c r="T31" s="19">
        <v>3</v>
      </c>
      <c r="U31" s="19">
        <v>2</v>
      </c>
      <c r="V31" s="19">
        <v>3</v>
      </c>
      <c r="W31" s="19" t="s">
        <v>341</v>
      </c>
      <c r="X31" s="19" t="s">
        <v>341</v>
      </c>
      <c r="Y31" s="19" t="s">
        <v>341</v>
      </c>
    </row>
    <row r="32" spans="1:25" s="90" customFormat="1" ht="13" x14ac:dyDescent="0.2">
      <c r="A32" s="496"/>
      <c r="B32" s="24" t="s">
        <v>46</v>
      </c>
      <c r="C32" s="20">
        <v>12</v>
      </c>
      <c r="D32" s="20" t="s">
        <v>341</v>
      </c>
      <c r="E32" s="20" t="s">
        <v>341</v>
      </c>
      <c r="F32" s="20" t="s">
        <v>341</v>
      </c>
      <c r="G32" s="20" t="s">
        <v>341</v>
      </c>
      <c r="H32" s="20" t="s">
        <v>341</v>
      </c>
      <c r="I32" s="20" t="s">
        <v>341</v>
      </c>
      <c r="J32" s="20" t="s">
        <v>341</v>
      </c>
      <c r="K32" s="20" t="s">
        <v>341</v>
      </c>
      <c r="L32" s="20" t="s">
        <v>341</v>
      </c>
      <c r="M32" s="20" t="s">
        <v>341</v>
      </c>
      <c r="N32" s="20" t="s">
        <v>341</v>
      </c>
      <c r="O32" s="20" t="s">
        <v>341</v>
      </c>
      <c r="P32" s="20" t="s">
        <v>341</v>
      </c>
      <c r="Q32" s="20">
        <v>1</v>
      </c>
      <c r="R32" s="20">
        <v>1</v>
      </c>
      <c r="S32" s="20">
        <v>1</v>
      </c>
      <c r="T32" s="20">
        <v>3</v>
      </c>
      <c r="U32" s="20">
        <v>3</v>
      </c>
      <c r="V32" s="20">
        <v>2</v>
      </c>
      <c r="W32" s="20" t="s">
        <v>341</v>
      </c>
      <c r="X32" s="20">
        <v>1</v>
      </c>
      <c r="Y32" s="20" t="s">
        <v>341</v>
      </c>
    </row>
    <row r="33" spans="1:25" s="90" customFormat="1" ht="13" x14ac:dyDescent="0.2">
      <c r="A33" s="494" t="s">
        <v>83</v>
      </c>
      <c r="B33" s="21" t="s">
        <v>2</v>
      </c>
      <c r="C33" s="22">
        <v>54</v>
      </c>
      <c r="D33" s="22" t="s">
        <v>341</v>
      </c>
      <c r="E33" s="22" t="s">
        <v>341</v>
      </c>
      <c r="F33" s="22" t="s">
        <v>341</v>
      </c>
      <c r="G33" s="22" t="s">
        <v>341</v>
      </c>
      <c r="H33" s="22" t="s">
        <v>341</v>
      </c>
      <c r="I33" s="22">
        <v>1</v>
      </c>
      <c r="J33" s="22" t="s">
        <v>341</v>
      </c>
      <c r="K33" s="22" t="s">
        <v>341</v>
      </c>
      <c r="L33" s="22" t="s">
        <v>341</v>
      </c>
      <c r="M33" s="22">
        <v>1</v>
      </c>
      <c r="N33" s="22" t="s">
        <v>341</v>
      </c>
      <c r="O33" s="22">
        <v>1</v>
      </c>
      <c r="P33" s="22">
        <v>3</v>
      </c>
      <c r="Q33" s="22">
        <v>8</v>
      </c>
      <c r="R33" s="22">
        <v>7</v>
      </c>
      <c r="S33" s="22">
        <v>3</v>
      </c>
      <c r="T33" s="22">
        <v>12</v>
      </c>
      <c r="U33" s="22">
        <v>11</v>
      </c>
      <c r="V33" s="22">
        <v>5</v>
      </c>
      <c r="W33" s="22">
        <v>2</v>
      </c>
      <c r="X33" s="22" t="s">
        <v>341</v>
      </c>
      <c r="Y33" s="22" t="s">
        <v>341</v>
      </c>
    </row>
    <row r="34" spans="1:25" s="90" customFormat="1" ht="13" x14ac:dyDescent="0.2">
      <c r="A34" s="495"/>
      <c r="B34" s="23" t="s">
        <v>45</v>
      </c>
      <c r="C34" s="19">
        <v>33</v>
      </c>
      <c r="D34" s="19" t="s">
        <v>341</v>
      </c>
      <c r="E34" s="19" t="s">
        <v>341</v>
      </c>
      <c r="F34" s="19" t="s">
        <v>341</v>
      </c>
      <c r="G34" s="19" t="s">
        <v>341</v>
      </c>
      <c r="H34" s="19" t="s">
        <v>341</v>
      </c>
      <c r="I34" s="19">
        <v>1</v>
      </c>
      <c r="J34" s="19" t="s">
        <v>341</v>
      </c>
      <c r="K34" s="19" t="s">
        <v>341</v>
      </c>
      <c r="L34" s="19" t="s">
        <v>341</v>
      </c>
      <c r="M34" s="19">
        <v>1</v>
      </c>
      <c r="N34" s="19" t="s">
        <v>341</v>
      </c>
      <c r="O34" s="19">
        <v>1</v>
      </c>
      <c r="P34" s="19">
        <v>1</v>
      </c>
      <c r="Q34" s="19">
        <v>4</v>
      </c>
      <c r="R34" s="19">
        <v>5</v>
      </c>
      <c r="S34" s="19">
        <v>3</v>
      </c>
      <c r="T34" s="19">
        <v>7</v>
      </c>
      <c r="U34" s="19">
        <v>8</v>
      </c>
      <c r="V34" s="19">
        <v>0</v>
      </c>
      <c r="W34" s="19">
        <v>2</v>
      </c>
      <c r="X34" s="19" t="s">
        <v>341</v>
      </c>
      <c r="Y34" s="19" t="s">
        <v>341</v>
      </c>
    </row>
    <row r="35" spans="1:25" s="90" customFormat="1" ht="13" x14ac:dyDescent="0.2">
      <c r="A35" s="496"/>
      <c r="B35" s="24" t="s">
        <v>46</v>
      </c>
      <c r="C35" s="20">
        <v>21</v>
      </c>
      <c r="D35" s="20" t="s">
        <v>341</v>
      </c>
      <c r="E35" s="20" t="s">
        <v>341</v>
      </c>
      <c r="F35" s="20" t="s">
        <v>341</v>
      </c>
      <c r="G35" s="20" t="s">
        <v>341</v>
      </c>
      <c r="H35" s="20" t="s">
        <v>341</v>
      </c>
      <c r="I35" s="20" t="s">
        <v>341</v>
      </c>
      <c r="J35" s="20" t="s">
        <v>341</v>
      </c>
      <c r="K35" s="20" t="s">
        <v>341</v>
      </c>
      <c r="L35" s="20" t="s">
        <v>341</v>
      </c>
      <c r="M35" s="20" t="s">
        <v>341</v>
      </c>
      <c r="N35" s="20" t="s">
        <v>341</v>
      </c>
      <c r="O35" s="20" t="s">
        <v>341</v>
      </c>
      <c r="P35" s="20">
        <v>2</v>
      </c>
      <c r="Q35" s="20">
        <v>4</v>
      </c>
      <c r="R35" s="20">
        <v>2</v>
      </c>
      <c r="S35" s="20" t="s">
        <v>341</v>
      </c>
      <c r="T35" s="20">
        <v>5</v>
      </c>
      <c r="U35" s="20">
        <v>3</v>
      </c>
      <c r="V35" s="20">
        <v>5</v>
      </c>
      <c r="W35" s="20" t="s">
        <v>341</v>
      </c>
      <c r="X35" s="20" t="s">
        <v>341</v>
      </c>
      <c r="Y35" s="20" t="s">
        <v>341</v>
      </c>
    </row>
    <row r="36" spans="1:25" s="90" customFormat="1" ht="13" x14ac:dyDescent="0.2">
      <c r="A36" s="494" t="s">
        <v>84</v>
      </c>
      <c r="B36" s="21" t="s">
        <v>2</v>
      </c>
      <c r="C36" s="22">
        <v>9</v>
      </c>
      <c r="D36" s="22" t="s">
        <v>341</v>
      </c>
      <c r="E36" s="22" t="s">
        <v>341</v>
      </c>
      <c r="F36" s="22" t="s">
        <v>341</v>
      </c>
      <c r="G36" s="22" t="s">
        <v>341</v>
      </c>
      <c r="H36" s="22" t="s">
        <v>341</v>
      </c>
      <c r="I36" s="22" t="s">
        <v>341</v>
      </c>
      <c r="J36" s="22" t="s">
        <v>341</v>
      </c>
      <c r="K36" s="22" t="s">
        <v>341</v>
      </c>
      <c r="L36" s="22" t="s">
        <v>341</v>
      </c>
      <c r="M36" s="22" t="s">
        <v>341</v>
      </c>
      <c r="N36" s="22" t="s">
        <v>341</v>
      </c>
      <c r="O36" s="22" t="s">
        <v>341</v>
      </c>
      <c r="P36" s="22" t="s">
        <v>341</v>
      </c>
      <c r="Q36" s="22">
        <v>1</v>
      </c>
      <c r="R36" s="22" t="s">
        <v>341</v>
      </c>
      <c r="S36" s="22">
        <v>2</v>
      </c>
      <c r="T36" s="22">
        <v>2</v>
      </c>
      <c r="U36" s="22">
        <v>2</v>
      </c>
      <c r="V36" s="22">
        <v>2</v>
      </c>
      <c r="W36" s="22" t="s">
        <v>341</v>
      </c>
      <c r="X36" s="22" t="s">
        <v>341</v>
      </c>
      <c r="Y36" s="22" t="s">
        <v>341</v>
      </c>
    </row>
    <row r="37" spans="1:25" s="90" customFormat="1" ht="13" x14ac:dyDescent="0.2">
      <c r="A37" s="495"/>
      <c r="B37" s="23" t="s">
        <v>45</v>
      </c>
      <c r="C37" s="19">
        <v>3</v>
      </c>
      <c r="D37" s="19" t="s">
        <v>341</v>
      </c>
      <c r="E37" s="19" t="s">
        <v>341</v>
      </c>
      <c r="F37" s="19" t="s">
        <v>341</v>
      </c>
      <c r="G37" s="19" t="s">
        <v>341</v>
      </c>
      <c r="H37" s="19" t="s">
        <v>341</v>
      </c>
      <c r="I37" s="19" t="s">
        <v>341</v>
      </c>
      <c r="J37" s="19" t="s">
        <v>341</v>
      </c>
      <c r="K37" s="19" t="s">
        <v>341</v>
      </c>
      <c r="L37" s="19" t="s">
        <v>341</v>
      </c>
      <c r="M37" s="19" t="s">
        <v>341</v>
      </c>
      <c r="N37" s="19" t="s">
        <v>341</v>
      </c>
      <c r="O37" s="19" t="s">
        <v>341</v>
      </c>
      <c r="P37" s="19" t="s">
        <v>341</v>
      </c>
      <c r="Q37" s="19" t="s">
        <v>341</v>
      </c>
      <c r="R37" s="19" t="s">
        <v>341</v>
      </c>
      <c r="S37" s="19">
        <v>1</v>
      </c>
      <c r="T37" s="19">
        <v>1</v>
      </c>
      <c r="U37" s="19">
        <v>1</v>
      </c>
      <c r="V37" s="19">
        <v>0</v>
      </c>
      <c r="W37" s="19" t="s">
        <v>341</v>
      </c>
      <c r="X37" s="19" t="s">
        <v>341</v>
      </c>
      <c r="Y37" s="19" t="s">
        <v>341</v>
      </c>
    </row>
    <row r="38" spans="1:25" s="90" customFormat="1" ht="13" x14ac:dyDescent="0.2">
      <c r="A38" s="496"/>
      <c r="B38" s="24" t="s">
        <v>46</v>
      </c>
      <c r="C38" s="20">
        <v>6</v>
      </c>
      <c r="D38" s="20" t="s">
        <v>341</v>
      </c>
      <c r="E38" s="20" t="s">
        <v>341</v>
      </c>
      <c r="F38" s="20" t="s">
        <v>341</v>
      </c>
      <c r="G38" s="20" t="s">
        <v>341</v>
      </c>
      <c r="H38" s="20" t="s">
        <v>341</v>
      </c>
      <c r="I38" s="20" t="s">
        <v>341</v>
      </c>
      <c r="J38" s="20" t="s">
        <v>341</v>
      </c>
      <c r="K38" s="20" t="s">
        <v>341</v>
      </c>
      <c r="L38" s="20" t="s">
        <v>341</v>
      </c>
      <c r="M38" s="20" t="s">
        <v>341</v>
      </c>
      <c r="N38" s="20" t="s">
        <v>341</v>
      </c>
      <c r="O38" s="20" t="s">
        <v>341</v>
      </c>
      <c r="P38" s="20" t="s">
        <v>341</v>
      </c>
      <c r="Q38" s="20">
        <v>1</v>
      </c>
      <c r="R38" s="20" t="s">
        <v>341</v>
      </c>
      <c r="S38" s="20">
        <v>1</v>
      </c>
      <c r="T38" s="20">
        <v>1</v>
      </c>
      <c r="U38" s="20">
        <v>1</v>
      </c>
      <c r="V38" s="20">
        <v>2</v>
      </c>
      <c r="W38" s="20" t="s">
        <v>341</v>
      </c>
      <c r="X38" s="20" t="s">
        <v>341</v>
      </c>
      <c r="Y38" s="20" t="s">
        <v>341</v>
      </c>
    </row>
    <row r="39" spans="1:25" s="90" customFormat="1" ht="13" x14ac:dyDescent="0.2">
      <c r="A39" s="494" t="s">
        <v>85</v>
      </c>
      <c r="B39" s="21" t="s">
        <v>2</v>
      </c>
      <c r="C39" s="22">
        <v>13</v>
      </c>
      <c r="D39" s="22" t="s">
        <v>341</v>
      </c>
      <c r="E39" s="22" t="s">
        <v>341</v>
      </c>
      <c r="F39" s="22" t="s">
        <v>341</v>
      </c>
      <c r="G39" s="22" t="s">
        <v>341</v>
      </c>
      <c r="H39" s="22" t="s">
        <v>341</v>
      </c>
      <c r="I39" s="22" t="s">
        <v>341</v>
      </c>
      <c r="J39" s="22" t="s">
        <v>341</v>
      </c>
      <c r="K39" s="22" t="s">
        <v>341</v>
      </c>
      <c r="L39" s="22" t="s">
        <v>341</v>
      </c>
      <c r="M39" s="22" t="s">
        <v>341</v>
      </c>
      <c r="N39" s="22" t="s">
        <v>341</v>
      </c>
      <c r="O39" s="22" t="s">
        <v>341</v>
      </c>
      <c r="P39" s="22">
        <v>1</v>
      </c>
      <c r="Q39" s="22" t="s">
        <v>341</v>
      </c>
      <c r="R39" s="22" t="s">
        <v>341</v>
      </c>
      <c r="S39" s="22">
        <v>3</v>
      </c>
      <c r="T39" s="22">
        <v>2</v>
      </c>
      <c r="U39" s="22">
        <v>3</v>
      </c>
      <c r="V39" s="22">
        <v>4</v>
      </c>
      <c r="W39" s="22" t="s">
        <v>341</v>
      </c>
      <c r="X39" s="22" t="s">
        <v>341</v>
      </c>
      <c r="Y39" s="22" t="s">
        <v>341</v>
      </c>
    </row>
    <row r="40" spans="1:25" s="90" customFormat="1" ht="13" x14ac:dyDescent="0.2">
      <c r="A40" s="495"/>
      <c r="B40" s="23" t="s">
        <v>45</v>
      </c>
      <c r="C40" s="19">
        <v>5</v>
      </c>
      <c r="D40" s="19" t="s">
        <v>341</v>
      </c>
      <c r="E40" s="19" t="s">
        <v>341</v>
      </c>
      <c r="F40" s="19" t="s">
        <v>341</v>
      </c>
      <c r="G40" s="19" t="s">
        <v>341</v>
      </c>
      <c r="H40" s="19" t="s">
        <v>341</v>
      </c>
      <c r="I40" s="19" t="s">
        <v>341</v>
      </c>
      <c r="J40" s="19" t="s">
        <v>341</v>
      </c>
      <c r="K40" s="19" t="s">
        <v>341</v>
      </c>
      <c r="L40" s="19" t="s">
        <v>341</v>
      </c>
      <c r="M40" s="19" t="s">
        <v>341</v>
      </c>
      <c r="N40" s="19" t="s">
        <v>341</v>
      </c>
      <c r="O40" s="19" t="s">
        <v>341</v>
      </c>
      <c r="P40" s="19" t="s">
        <v>341</v>
      </c>
      <c r="Q40" s="19" t="s">
        <v>341</v>
      </c>
      <c r="R40" s="19" t="s">
        <v>341</v>
      </c>
      <c r="S40" s="19">
        <v>1</v>
      </c>
      <c r="T40" s="19">
        <v>1</v>
      </c>
      <c r="U40" s="19">
        <v>1</v>
      </c>
      <c r="V40" s="19">
        <v>2</v>
      </c>
      <c r="W40" s="19" t="s">
        <v>341</v>
      </c>
      <c r="X40" s="19" t="s">
        <v>341</v>
      </c>
      <c r="Y40" s="19" t="s">
        <v>341</v>
      </c>
    </row>
    <row r="41" spans="1:25" s="90" customFormat="1" ht="13" x14ac:dyDescent="0.2">
      <c r="A41" s="496"/>
      <c r="B41" s="24" t="s">
        <v>46</v>
      </c>
      <c r="C41" s="20">
        <v>8</v>
      </c>
      <c r="D41" s="20" t="s">
        <v>341</v>
      </c>
      <c r="E41" s="20" t="s">
        <v>341</v>
      </c>
      <c r="F41" s="20" t="s">
        <v>341</v>
      </c>
      <c r="G41" s="20" t="s">
        <v>341</v>
      </c>
      <c r="H41" s="20" t="s">
        <v>341</v>
      </c>
      <c r="I41" s="20" t="s">
        <v>341</v>
      </c>
      <c r="J41" s="20" t="s">
        <v>341</v>
      </c>
      <c r="K41" s="20" t="s">
        <v>341</v>
      </c>
      <c r="L41" s="20" t="s">
        <v>341</v>
      </c>
      <c r="M41" s="20" t="s">
        <v>341</v>
      </c>
      <c r="N41" s="20" t="s">
        <v>341</v>
      </c>
      <c r="O41" s="20" t="s">
        <v>341</v>
      </c>
      <c r="P41" s="20">
        <v>1</v>
      </c>
      <c r="Q41" s="20" t="s">
        <v>341</v>
      </c>
      <c r="R41" s="20" t="s">
        <v>341</v>
      </c>
      <c r="S41" s="20">
        <v>2</v>
      </c>
      <c r="T41" s="20">
        <v>1</v>
      </c>
      <c r="U41" s="20">
        <v>2</v>
      </c>
      <c r="V41" s="20">
        <v>2</v>
      </c>
      <c r="W41" s="20" t="s">
        <v>341</v>
      </c>
      <c r="X41" s="20" t="s">
        <v>341</v>
      </c>
      <c r="Y41" s="20" t="s">
        <v>341</v>
      </c>
    </row>
    <row r="42" spans="1:25" s="90" customFormat="1" ht="13" x14ac:dyDescent="0.2">
      <c r="A42" s="494" t="s">
        <v>86</v>
      </c>
      <c r="B42" s="21" t="s">
        <v>2</v>
      </c>
      <c r="C42" s="22">
        <v>24</v>
      </c>
      <c r="D42" s="22" t="s">
        <v>341</v>
      </c>
      <c r="E42" s="22" t="s">
        <v>341</v>
      </c>
      <c r="F42" s="22" t="s">
        <v>341</v>
      </c>
      <c r="G42" s="22" t="s">
        <v>341</v>
      </c>
      <c r="H42" s="22" t="s">
        <v>341</v>
      </c>
      <c r="I42" s="22" t="s">
        <v>341</v>
      </c>
      <c r="J42" s="22" t="s">
        <v>341</v>
      </c>
      <c r="K42" s="22" t="s">
        <v>341</v>
      </c>
      <c r="L42" s="22" t="s">
        <v>341</v>
      </c>
      <c r="M42" s="22" t="s">
        <v>341</v>
      </c>
      <c r="N42" s="22" t="s">
        <v>341</v>
      </c>
      <c r="O42" s="22">
        <v>1</v>
      </c>
      <c r="P42" s="22">
        <v>1</v>
      </c>
      <c r="Q42" s="22">
        <v>1</v>
      </c>
      <c r="R42" s="22">
        <v>1</v>
      </c>
      <c r="S42" s="22">
        <v>5</v>
      </c>
      <c r="T42" s="22">
        <v>2</v>
      </c>
      <c r="U42" s="22">
        <v>5</v>
      </c>
      <c r="V42" s="22">
        <v>7</v>
      </c>
      <c r="W42" s="22">
        <v>1</v>
      </c>
      <c r="X42" s="22" t="s">
        <v>341</v>
      </c>
      <c r="Y42" s="22" t="s">
        <v>341</v>
      </c>
    </row>
    <row r="43" spans="1:25" s="90" customFormat="1" ht="13" x14ac:dyDescent="0.2">
      <c r="A43" s="495"/>
      <c r="B43" s="23" t="s">
        <v>45</v>
      </c>
      <c r="C43" s="19">
        <v>12</v>
      </c>
      <c r="D43" s="19" t="s">
        <v>341</v>
      </c>
      <c r="E43" s="19" t="s">
        <v>341</v>
      </c>
      <c r="F43" s="19" t="s">
        <v>341</v>
      </c>
      <c r="G43" s="19" t="s">
        <v>341</v>
      </c>
      <c r="H43" s="19" t="s">
        <v>341</v>
      </c>
      <c r="I43" s="19" t="s">
        <v>341</v>
      </c>
      <c r="J43" s="19" t="s">
        <v>341</v>
      </c>
      <c r="K43" s="19" t="s">
        <v>341</v>
      </c>
      <c r="L43" s="19" t="s">
        <v>341</v>
      </c>
      <c r="M43" s="19" t="s">
        <v>341</v>
      </c>
      <c r="N43" s="19" t="s">
        <v>341</v>
      </c>
      <c r="O43" s="19">
        <v>1</v>
      </c>
      <c r="P43" s="19">
        <v>1</v>
      </c>
      <c r="Q43" s="19" t="s">
        <v>341</v>
      </c>
      <c r="R43" s="19">
        <v>1</v>
      </c>
      <c r="S43" s="19">
        <v>2</v>
      </c>
      <c r="T43" s="19">
        <v>2</v>
      </c>
      <c r="U43" s="19">
        <v>2</v>
      </c>
      <c r="V43" s="19">
        <v>3</v>
      </c>
      <c r="W43" s="19" t="s">
        <v>341</v>
      </c>
      <c r="X43" s="19" t="s">
        <v>341</v>
      </c>
      <c r="Y43" s="19" t="s">
        <v>341</v>
      </c>
    </row>
    <row r="44" spans="1:25" s="90" customFormat="1" ht="13" x14ac:dyDescent="0.2">
      <c r="A44" s="496"/>
      <c r="B44" s="24" t="s">
        <v>46</v>
      </c>
      <c r="C44" s="20">
        <v>12</v>
      </c>
      <c r="D44" s="20" t="s">
        <v>341</v>
      </c>
      <c r="E44" s="20" t="s">
        <v>341</v>
      </c>
      <c r="F44" s="20" t="s">
        <v>341</v>
      </c>
      <c r="G44" s="20" t="s">
        <v>341</v>
      </c>
      <c r="H44" s="20" t="s">
        <v>341</v>
      </c>
      <c r="I44" s="20" t="s">
        <v>341</v>
      </c>
      <c r="J44" s="20" t="s">
        <v>341</v>
      </c>
      <c r="K44" s="20" t="s">
        <v>341</v>
      </c>
      <c r="L44" s="20" t="s">
        <v>341</v>
      </c>
      <c r="M44" s="20" t="s">
        <v>341</v>
      </c>
      <c r="N44" s="20" t="s">
        <v>341</v>
      </c>
      <c r="O44" s="20" t="s">
        <v>341</v>
      </c>
      <c r="P44" s="20" t="s">
        <v>341</v>
      </c>
      <c r="Q44" s="20">
        <v>1</v>
      </c>
      <c r="R44" s="20" t="s">
        <v>341</v>
      </c>
      <c r="S44" s="20">
        <v>3</v>
      </c>
      <c r="T44" s="20" t="s">
        <v>341</v>
      </c>
      <c r="U44" s="20">
        <v>3</v>
      </c>
      <c r="V44" s="20">
        <v>4</v>
      </c>
      <c r="W44" s="20">
        <v>1</v>
      </c>
      <c r="X44" s="20" t="s">
        <v>341</v>
      </c>
      <c r="Y44" s="20" t="s">
        <v>341</v>
      </c>
    </row>
    <row r="45" spans="1:25" s="90" customFormat="1" ht="13" x14ac:dyDescent="0.2">
      <c r="A45" s="494" t="s">
        <v>87</v>
      </c>
      <c r="B45" s="21" t="s">
        <v>2</v>
      </c>
      <c r="C45" s="22">
        <v>34</v>
      </c>
      <c r="D45" s="22" t="s">
        <v>341</v>
      </c>
      <c r="E45" s="22" t="s">
        <v>341</v>
      </c>
      <c r="F45" s="22" t="s">
        <v>341</v>
      </c>
      <c r="G45" s="22" t="s">
        <v>341</v>
      </c>
      <c r="H45" s="22" t="s">
        <v>341</v>
      </c>
      <c r="I45" s="22" t="s">
        <v>341</v>
      </c>
      <c r="J45" s="22" t="s">
        <v>341</v>
      </c>
      <c r="K45" s="22" t="s">
        <v>341</v>
      </c>
      <c r="L45" s="22" t="s">
        <v>341</v>
      </c>
      <c r="M45" s="22" t="s">
        <v>341</v>
      </c>
      <c r="N45" s="22">
        <v>1</v>
      </c>
      <c r="O45" s="22">
        <v>2</v>
      </c>
      <c r="P45" s="22">
        <v>2</v>
      </c>
      <c r="Q45" s="22">
        <v>4</v>
      </c>
      <c r="R45" s="22">
        <v>4</v>
      </c>
      <c r="S45" s="22">
        <v>5</v>
      </c>
      <c r="T45" s="22">
        <v>4</v>
      </c>
      <c r="U45" s="22">
        <v>8</v>
      </c>
      <c r="V45" s="22">
        <v>3</v>
      </c>
      <c r="W45" s="22">
        <v>1</v>
      </c>
      <c r="X45" s="22" t="s">
        <v>341</v>
      </c>
      <c r="Y45" s="22" t="s">
        <v>341</v>
      </c>
    </row>
    <row r="46" spans="1:25" s="90" customFormat="1" ht="13" x14ac:dyDescent="0.2">
      <c r="A46" s="495"/>
      <c r="B46" s="23" t="s">
        <v>45</v>
      </c>
      <c r="C46" s="19">
        <v>20</v>
      </c>
      <c r="D46" s="19" t="s">
        <v>341</v>
      </c>
      <c r="E46" s="19" t="s">
        <v>341</v>
      </c>
      <c r="F46" s="19" t="s">
        <v>341</v>
      </c>
      <c r="G46" s="19" t="s">
        <v>341</v>
      </c>
      <c r="H46" s="19" t="s">
        <v>341</v>
      </c>
      <c r="I46" s="19" t="s">
        <v>341</v>
      </c>
      <c r="J46" s="19" t="s">
        <v>341</v>
      </c>
      <c r="K46" s="19" t="s">
        <v>341</v>
      </c>
      <c r="L46" s="19" t="s">
        <v>341</v>
      </c>
      <c r="M46" s="19" t="s">
        <v>341</v>
      </c>
      <c r="N46" s="19">
        <v>1</v>
      </c>
      <c r="O46" s="19" t="s">
        <v>341</v>
      </c>
      <c r="P46" s="19">
        <v>2</v>
      </c>
      <c r="Q46" s="19">
        <v>2</v>
      </c>
      <c r="R46" s="19">
        <v>3</v>
      </c>
      <c r="S46" s="19">
        <v>4</v>
      </c>
      <c r="T46" s="19">
        <v>3</v>
      </c>
      <c r="U46" s="19">
        <v>5</v>
      </c>
      <c r="V46" s="19" t="s">
        <v>341</v>
      </c>
      <c r="W46" s="19" t="s">
        <v>341</v>
      </c>
      <c r="X46" s="19" t="s">
        <v>341</v>
      </c>
      <c r="Y46" s="19" t="s">
        <v>341</v>
      </c>
    </row>
    <row r="47" spans="1:25" s="90" customFormat="1" ht="13" x14ac:dyDescent="0.2">
      <c r="A47" s="496"/>
      <c r="B47" s="24" t="s">
        <v>46</v>
      </c>
      <c r="C47" s="20">
        <v>14</v>
      </c>
      <c r="D47" s="20" t="s">
        <v>341</v>
      </c>
      <c r="E47" s="20" t="s">
        <v>341</v>
      </c>
      <c r="F47" s="20" t="s">
        <v>341</v>
      </c>
      <c r="G47" s="20" t="s">
        <v>341</v>
      </c>
      <c r="H47" s="20" t="s">
        <v>341</v>
      </c>
      <c r="I47" s="20" t="s">
        <v>341</v>
      </c>
      <c r="J47" s="20" t="s">
        <v>341</v>
      </c>
      <c r="K47" s="20" t="s">
        <v>341</v>
      </c>
      <c r="L47" s="20" t="s">
        <v>341</v>
      </c>
      <c r="M47" s="20" t="s">
        <v>341</v>
      </c>
      <c r="N47" s="20" t="s">
        <v>341</v>
      </c>
      <c r="O47" s="20">
        <v>2</v>
      </c>
      <c r="P47" s="20" t="s">
        <v>341</v>
      </c>
      <c r="Q47" s="20">
        <v>2</v>
      </c>
      <c r="R47" s="20">
        <v>1</v>
      </c>
      <c r="S47" s="20">
        <v>1</v>
      </c>
      <c r="T47" s="20">
        <v>1</v>
      </c>
      <c r="U47" s="20">
        <v>3</v>
      </c>
      <c r="V47" s="20">
        <v>3</v>
      </c>
      <c r="W47" s="20">
        <v>1</v>
      </c>
      <c r="X47" s="20" t="s">
        <v>341</v>
      </c>
      <c r="Y47" s="20" t="s">
        <v>341</v>
      </c>
    </row>
    <row r="48" spans="1:25" s="90" customFormat="1" ht="13" x14ac:dyDescent="0.2">
      <c r="A48" s="494" t="s">
        <v>88</v>
      </c>
      <c r="B48" s="21" t="s">
        <v>2</v>
      </c>
      <c r="C48" s="22">
        <v>107</v>
      </c>
      <c r="D48" s="22" t="s">
        <v>341</v>
      </c>
      <c r="E48" s="22" t="s">
        <v>341</v>
      </c>
      <c r="F48" s="22" t="s">
        <v>341</v>
      </c>
      <c r="G48" s="22" t="s">
        <v>341</v>
      </c>
      <c r="H48" s="22" t="s">
        <v>341</v>
      </c>
      <c r="I48" s="22" t="s">
        <v>341</v>
      </c>
      <c r="J48" s="22" t="s">
        <v>341</v>
      </c>
      <c r="K48" s="22">
        <v>1</v>
      </c>
      <c r="L48" s="22">
        <v>1</v>
      </c>
      <c r="M48" s="22">
        <v>5</v>
      </c>
      <c r="N48" s="22">
        <v>2</v>
      </c>
      <c r="O48" s="22">
        <v>1</v>
      </c>
      <c r="P48" s="22">
        <v>2</v>
      </c>
      <c r="Q48" s="22">
        <v>13</v>
      </c>
      <c r="R48" s="22">
        <v>11</v>
      </c>
      <c r="S48" s="22">
        <v>16</v>
      </c>
      <c r="T48" s="22">
        <v>14</v>
      </c>
      <c r="U48" s="22">
        <v>23</v>
      </c>
      <c r="V48" s="22">
        <v>15</v>
      </c>
      <c r="W48" s="22">
        <v>2</v>
      </c>
      <c r="X48" s="22">
        <v>1</v>
      </c>
      <c r="Y48" s="22" t="s">
        <v>341</v>
      </c>
    </row>
    <row r="49" spans="1:25" s="90" customFormat="1" ht="13" x14ac:dyDescent="0.2">
      <c r="A49" s="495"/>
      <c r="B49" s="23" t="s">
        <v>45</v>
      </c>
      <c r="C49" s="19">
        <v>52</v>
      </c>
      <c r="D49" s="19" t="s">
        <v>341</v>
      </c>
      <c r="E49" s="19" t="s">
        <v>341</v>
      </c>
      <c r="F49" s="19" t="s">
        <v>341</v>
      </c>
      <c r="G49" s="19" t="s">
        <v>341</v>
      </c>
      <c r="H49" s="19" t="s">
        <v>341</v>
      </c>
      <c r="I49" s="19" t="s">
        <v>341</v>
      </c>
      <c r="J49" s="19" t="s">
        <v>341</v>
      </c>
      <c r="K49" s="19" t="s">
        <v>341</v>
      </c>
      <c r="L49" s="19" t="s">
        <v>341</v>
      </c>
      <c r="M49" s="19">
        <v>2</v>
      </c>
      <c r="N49" s="19">
        <v>2</v>
      </c>
      <c r="O49" s="19">
        <v>1</v>
      </c>
      <c r="P49" s="19">
        <v>1</v>
      </c>
      <c r="Q49" s="19">
        <v>5</v>
      </c>
      <c r="R49" s="19">
        <v>6</v>
      </c>
      <c r="S49" s="19">
        <v>9</v>
      </c>
      <c r="T49" s="19">
        <v>10</v>
      </c>
      <c r="U49" s="19">
        <v>8</v>
      </c>
      <c r="V49" s="19">
        <v>7</v>
      </c>
      <c r="W49" s="19">
        <v>1</v>
      </c>
      <c r="X49" s="19" t="s">
        <v>341</v>
      </c>
      <c r="Y49" s="19" t="s">
        <v>341</v>
      </c>
    </row>
    <row r="50" spans="1:25" s="90" customFormat="1" ht="13" x14ac:dyDescent="0.2">
      <c r="A50" s="496"/>
      <c r="B50" s="24" t="s">
        <v>46</v>
      </c>
      <c r="C50" s="20">
        <v>55</v>
      </c>
      <c r="D50" s="20" t="s">
        <v>341</v>
      </c>
      <c r="E50" s="20" t="s">
        <v>341</v>
      </c>
      <c r="F50" s="20" t="s">
        <v>341</v>
      </c>
      <c r="G50" s="20" t="s">
        <v>341</v>
      </c>
      <c r="H50" s="20" t="s">
        <v>341</v>
      </c>
      <c r="I50" s="20" t="s">
        <v>341</v>
      </c>
      <c r="J50" s="20" t="s">
        <v>341</v>
      </c>
      <c r="K50" s="20">
        <v>1</v>
      </c>
      <c r="L50" s="20">
        <v>1</v>
      </c>
      <c r="M50" s="20">
        <v>3</v>
      </c>
      <c r="N50" s="20" t="s">
        <v>341</v>
      </c>
      <c r="O50" s="20" t="s">
        <v>341</v>
      </c>
      <c r="P50" s="20">
        <v>1</v>
      </c>
      <c r="Q50" s="20">
        <v>8</v>
      </c>
      <c r="R50" s="20">
        <v>5</v>
      </c>
      <c r="S50" s="20">
        <v>7</v>
      </c>
      <c r="T50" s="20">
        <v>4</v>
      </c>
      <c r="U50" s="20">
        <v>15</v>
      </c>
      <c r="V50" s="20">
        <v>8</v>
      </c>
      <c r="W50" s="20">
        <v>1</v>
      </c>
      <c r="X50" s="20">
        <v>1</v>
      </c>
      <c r="Y50" s="20" t="s">
        <v>341</v>
      </c>
    </row>
    <row r="51" spans="1:25" s="90" customFormat="1" ht="13" x14ac:dyDescent="0.2">
      <c r="A51" s="494" t="s">
        <v>89</v>
      </c>
      <c r="B51" s="21" t="s">
        <v>2</v>
      </c>
      <c r="C51" s="22">
        <v>41</v>
      </c>
      <c r="D51" s="22" t="s">
        <v>341</v>
      </c>
      <c r="E51" s="22" t="s">
        <v>341</v>
      </c>
      <c r="F51" s="22" t="s">
        <v>341</v>
      </c>
      <c r="G51" s="22" t="s">
        <v>341</v>
      </c>
      <c r="H51" s="22" t="s">
        <v>341</v>
      </c>
      <c r="I51" s="22" t="s">
        <v>341</v>
      </c>
      <c r="J51" s="22" t="s">
        <v>341</v>
      </c>
      <c r="K51" s="22" t="s">
        <v>341</v>
      </c>
      <c r="L51" s="22">
        <v>1</v>
      </c>
      <c r="M51" s="22">
        <v>1</v>
      </c>
      <c r="N51" s="22" t="s">
        <v>341</v>
      </c>
      <c r="O51" s="22">
        <v>1</v>
      </c>
      <c r="P51" s="22">
        <v>2</v>
      </c>
      <c r="Q51" s="22">
        <v>1</v>
      </c>
      <c r="R51" s="22">
        <v>7</v>
      </c>
      <c r="S51" s="22">
        <v>11</v>
      </c>
      <c r="T51" s="22">
        <v>5</v>
      </c>
      <c r="U51" s="22">
        <v>4</v>
      </c>
      <c r="V51" s="22">
        <v>6</v>
      </c>
      <c r="W51" s="22">
        <v>2</v>
      </c>
      <c r="X51" s="22" t="s">
        <v>341</v>
      </c>
      <c r="Y51" s="22" t="s">
        <v>341</v>
      </c>
    </row>
    <row r="52" spans="1:25" s="90" customFormat="1" ht="13" x14ac:dyDescent="0.2">
      <c r="A52" s="495"/>
      <c r="B52" s="23" t="s">
        <v>45</v>
      </c>
      <c r="C52" s="19">
        <v>22</v>
      </c>
      <c r="D52" s="19" t="s">
        <v>341</v>
      </c>
      <c r="E52" s="19" t="s">
        <v>341</v>
      </c>
      <c r="F52" s="19" t="s">
        <v>341</v>
      </c>
      <c r="G52" s="19" t="s">
        <v>341</v>
      </c>
      <c r="H52" s="19" t="s">
        <v>341</v>
      </c>
      <c r="I52" s="19" t="s">
        <v>341</v>
      </c>
      <c r="J52" s="19" t="s">
        <v>341</v>
      </c>
      <c r="K52" s="19" t="s">
        <v>341</v>
      </c>
      <c r="L52" s="19" t="s">
        <v>341</v>
      </c>
      <c r="M52" s="19" t="s">
        <v>341</v>
      </c>
      <c r="N52" s="19" t="s">
        <v>341</v>
      </c>
      <c r="O52" s="19" t="s">
        <v>341</v>
      </c>
      <c r="P52" s="19">
        <v>1</v>
      </c>
      <c r="Q52" s="19" t="s">
        <v>341</v>
      </c>
      <c r="R52" s="19">
        <v>4</v>
      </c>
      <c r="S52" s="19">
        <v>9</v>
      </c>
      <c r="T52" s="19">
        <v>3</v>
      </c>
      <c r="U52" s="19">
        <v>3</v>
      </c>
      <c r="V52" s="19">
        <v>2</v>
      </c>
      <c r="W52" s="19" t="s">
        <v>341</v>
      </c>
      <c r="X52" s="19" t="s">
        <v>341</v>
      </c>
      <c r="Y52" s="19" t="s">
        <v>341</v>
      </c>
    </row>
    <row r="53" spans="1:25" s="90" customFormat="1" ht="13" x14ac:dyDescent="0.2">
      <c r="A53" s="496"/>
      <c r="B53" s="24" t="s">
        <v>46</v>
      </c>
      <c r="C53" s="20">
        <v>19</v>
      </c>
      <c r="D53" s="20" t="s">
        <v>341</v>
      </c>
      <c r="E53" s="20" t="s">
        <v>341</v>
      </c>
      <c r="F53" s="20" t="s">
        <v>341</v>
      </c>
      <c r="G53" s="20" t="s">
        <v>341</v>
      </c>
      <c r="H53" s="20" t="s">
        <v>341</v>
      </c>
      <c r="I53" s="20" t="s">
        <v>341</v>
      </c>
      <c r="J53" s="20" t="s">
        <v>341</v>
      </c>
      <c r="K53" s="20" t="s">
        <v>341</v>
      </c>
      <c r="L53" s="20">
        <v>1</v>
      </c>
      <c r="M53" s="20">
        <v>1</v>
      </c>
      <c r="N53" s="20" t="s">
        <v>341</v>
      </c>
      <c r="O53" s="20">
        <v>1</v>
      </c>
      <c r="P53" s="20">
        <v>1</v>
      </c>
      <c r="Q53" s="20">
        <v>1</v>
      </c>
      <c r="R53" s="20">
        <v>3</v>
      </c>
      <c r="S53" s="20">
        <v>2</v>
      </c>
      <c r="T53" s="20">
        <v>2</v>
      </c>
      <c r="U53" s="20">
        <v>1</v>
      </c>
      <c r="V53" s="20">
        <v>4</v>
      </c>
      <c r="W53" s="20">
        <v>2</v>
      </c>
      <c r="X53" s="20" t="s">
        <v>341</v>
      </c>
      <c r="Y53" s="20" t="s">
        <v>341</v>
      </c>
    </row>
    <row r="54" spans="1:25" s="90" customFormat="1" ht="13" x14ac:dyDescent="0.2">
      <c r="A54" s="494" t="s">
        <v>90</v>
      </c>
      <c r="B54" s="21" t="s">
        <v>2</v>
      </c>
      <c r="C54" s="22">
        <v>12</v>
      </c>
      <c r="D54" s="22" t="s">
        <v>341</v>
      </c>
      <c r="E54" s="22" t="s">
        <v>341</v>
      </c>
      <c r="F54" s="22" t="s">
        <v>341</v>
      </c>
      <c r="G54" s="22" t="s">
        <v>341</v>
      </c>
      <c r="H54" s="22" t="s">
        <v>341</v>
      </c>
      <c r="I54" s="22" t="s">
        <v>341</v>
      </c>
      <c r="J54" s="22" t="s">
        <v>341</v>
      </c>
      <c r="K54" s="22" t="s">
        <v>341</v>
      </c>
      <c r="L54" s="22" t="s">
        <v>341</v>
      </c>
      <c r="M54" s="22" t="s">
        <v>341</v>
      </c>
      <c r="N54" s="22" t="s">
        <v>341</v>
      </c>
      <c r="O54" s="22" t="s">
        <v>341</v>
      </c>
      <c r="P54" s="22" t="s">
        <v>341</v>
      </c>
      <c r="Q54" s="22">
        <v>1</v>
      </c>
      <c r="R54" s="22" t="s">
        <v>341</v>
      </c>
      <c r="S54" s="22">
        <v>1</v>
      </c>
      <c r="T54" s="22">
        <v>2</v>
      </c>
      <c r="U54" s="22">
        <v>5</v>
      </c>
      <c r="V54" s="22">
        <v>3</v>
      </c>
      <c r="W54" s="22" t="s">
        <v>341</v>
      </c>
      <c r="X54" s="22" t="s">
        <v>341</v>
      </c>
      <c r="Y54" s="22" t="s">
        <v>341</v>
      </c>
    </row>
    <row r="55" spans="1:25" s="90" customFormat="1" ht="13" x14ac:dyDescent="0.2">
      <c r="A55" s="495"/>
      <c r="B55" s="23" t="s">
        <v>45</v>
      </c>
      <c r="C55" s="19">
        <v>5</v>
      </c>
      <c r="D55" s="19" t="s">
        <v>341</v>
      </c>
      <c r="E55" s="19" t="s">
        <v>341</v>
      </c>
      <c r="F55" s="19" t="s">
        <v>341</v>
      </c>
      <c r="G55" s="19" t="s">
        <v>341</v>
      </c>
      <c r="H55" s="19" t="s">
        <v>341</v>
      </c>
      <c r="I55" s="19" t="s">
        <v>341</v>
      </c>
      <c r="J55" s="19" t="s">
        <v>341</v>
      </c>
      <c r="K55" s="19" t="s">
        <v>341</v>
      </c>
      <c r="L55" s="19" t="s">
        <v>341</v>
      </c>
      <c r="M55" s="19" t="s">
        <v>341</v>
      </c>
      <c r="N55" s="19" t="s">
        <v>341</v>
      </c>
      <c r="O55" s="19" t="s">
        <v>341</v>
      </c>
      <c r="P55" s="19" t="s">
        <v>341</v>
      </c>
      <c r="Q55" s="19" t="s">
        <v>341</v>
      </c>
      <c r="R55" s="19" t="s">
        <v>341</v>
      </c>
      <c r="S55" s="19" t="s">
        <v>341</v>
      </c>
      <c r="T55" s="19" t="s">
        <v>341</v>
      </c>
      <c r="U55" s="19">
        <v>4</v>
      </c>
      <c r="V55" s="19">
        <v>1</v>
      </c>
      <c r="W55" s="19" t="s">
        <v>341</v>
      </c>
      <c r="X55" s="19" t="s">
        <v>341</v>
      </c>
      <c r="Y55" s="19" t="s">
        <v>341</v>
      </c>
    </row>
    <row r="56" spans="1:25" s="90" customFormat="1" ht="13" x14ac:dyDescent="0.2">
      <c r="A56" s="496"/>
      <c r="B56" s="24" t="s">
        <v>46</v>
      </c>
      <c r="C56" s="20">
        <v>7</v>
      </c>
      <c r="D56" s="20" t="s">
        <v>341</v>
      </c>
      <c r="E56" s="20" t="s">
        <v>341</v>
      </c>
      <c r="F56" s="20" t="s">
        <v>341</v>
      </c>
      <c r="G56" s="20" t="s">
        <v>341</v>
      </c>
      <c r="H56" s="20" t="s">
        <v>341</v>
      </c>
      <c r="I56" s="20" t="s">
        <v>341</v>
      </c>
      <c r="J56" s="20" t="s">
        <v>341</v>
      </c>
      <c r="K56" s="20" t="s">
        <v>341</v>
      </c>
      <c r="L56" s="20" t="s">
        <v>341</v>
      </c>
      <c r="M56" s="20" t="s">
        <v>341</v>
      </c>
      <c r="N56" s="20" t="s">
        <v>341</v>
      </c>
      <c r="O56" s="20" t="s">
        <v>341</v>
      </c>
      <c r="P56" s="20" t="s">
        <v>341</v>
      </c>
      <c r="Q56" s="20">
        <v>1</v>
      </c>
      <c r="R56" s="20" t="s">
        <v>341</v>
      </c>
      <c r="S56" s="20">
        <v>1</v>
      </c>
      <c r="T56" s="20">
        <v>2</v>
      </c>
      <c r="U56" s="20">
        <v>1</v>
      </c>
      <c r="V56" s="20">
        <v>2</v>
      </c>
      <c r="W56" s="20" t="s">
        <v>341</v>
      </c>
      <c r="X56" s="20" t="s">
        <v>341</v>
      </c>
      <c r="Y56" s="20" t="s">
        <v>341</v>
      </c>
    </row>
    <row r="57" spans="1:25" s="90" customFormat="1" ht="13" x14ac:dyDescent="0.2">
      <c r="A57" s="494" t="s">
        <v>91</v>
      </c>
      <c r="B57" s="21" t="s">
        <v>2</v>
      </c>
      <c r="C57" s="22">
        <v>29</v>
      </c>
      <c r="D57" s="22" t="s">
        <v>341</v>
      </c>
      <c r="E57" s="22" t="s">
        <v>341</v>
      </c>
      <c r="F57" s="22">
        <v>1</v>
      </c>
      <c r="G57" s="22" t="s">
        <v>341</v>
      </c>
      <c r="H57" s="22" t="s">
        <v>341</v>
      </c>
      <c r="I57" s="22" t="s">
        <v>341</v>
      </c>
      <c r="J57" s="22" t="s">
        <v>341</v>
      </c>
      <c r="K57" s="22" t="s">
        <v>341</v>
      </c>
      <c r="L57" s="22" t="s">
        <v>341</v>
      </c>
      <c r="M57" s="22" t="s">
        <v>341</v>
      </c>
      <c r="N57" s="22" t="s">
        <v>341</v>
      </c>
      <c r="O57" s="22" t="s">
        <v>341</v>
      </c>
      <c r="P57" s="22">
        <v>1</v>
      </c>
      <c r="Q57" s="22">
        <v>2</v>
      </c>
      <c r="R57" s="22">
        <v>5</v>
      </c>
      <c r="S57" s="22">
        <v>7</v>
      </c>
      <c r="T57" s="22">
        <v>2</v>
      </c>
      <c r="U57" s="22">
        <v>4</v>
      </c>
      <c r="V57" s="22">
        <v>4</v>
      </c>
      <c r="W57" s="22">
        <v>3</v>
      </c>
      <c r="X57" s="22" t="s">
        <v>341</v>
      </c>
      <c r="Y57" s="22" t="s">
        <v>341</v>
      </c>
    </row>
    <row r="58" spans="1:25" s="90" customFormat="1" ht="13" x14ac:dyDescent="0.2">
      <c r="A58" s="495"/>
      <c r="B58" s="23" t="s">
        <v>45</v>
      </c>
      <c r="C58" s="19">
        <v>19</v>
      </c>
      <c r="D58" s="19" t="s">
        <v>341</v>
      </c>
      <c r="E58" s="19" t="s">
        <v>341</v>
      </c>
      <c r="F58" s="19">
        <v>1</v>
      </c>
      <c r="G58" s="19" t="s">
        <v>341</v>
      </c>
      <c r="H58" s="19" t="s">
        <v>341</v>
      </c>
      <c r="I58" s="19" t="s">
        <v>341</v>
      </c>
      <c r="J58" s="19" t="s">
        <v>341</v>
      </c>
      <c r="K58" s="19" t="s">
        <v>341</v>
      </c>
      <c r="L58" s="19" t="s">
        <v>341</v>
      </c>
      <c r="M58" s="19" t="s">
        <v>341</v>
      </c>
      <c r="N58" s="19" t="s">
        <v>341</v>
      </c>
      <c r="O58" s="19" t="s">
        <v>341</v>
      </c>
      <c r="P58" s="19" t="s">
        <v>341</v>
      </c>
      <c r="Q58" s="19">
        <v>1</v>
      </c>
      <c r="R58" s="19">
        <v>4</v>
      </c>
      <c r="S58" s="19">
        <v>7</v>
      </c>
      <c r="T58" s="19">
        <v>2</v>
      </c>
      <c r="U58" s="19">
        <v>2</v>
      </c>
      <c r="V58" s="19">
        <v>2</v>
      </c>
      <c r="W58" s="19" t="s">
        <v>341</v>
      </c>
      <c r="X58" s="19" t="s">
        <v>341</v>
      </c>
      <c r="Y58" s="19" t="s">
        <v>341</v>
      </c>
    </row>
    <row r="59" spans="1:25" s="90" customFormat="1" ht="13" x14ac:dyDescent="0.2">
      <c r="A59" s="496"/>
      <c r="B59" s="24" t="s">
        <v>46</v>
      </c>
      <c r="C59" s="20">
        <v>10</v>
      </c>
      <c r="D59" s="20" t="s">
        <v>341</v>
      </c>
      <c r="E59" s="20" t="s">
        <v>341</v>
      </c>
      <c r="F59" s="20" t="s">
        <v>341</v>
      </c>
      <c r="G59" s="20" t="s">
        <v>341</v>
      </c>
      <c r="H59" s="20" t="s">
        <v>341</v>
      </c>
      <c r="I59" s="20" t="s">
        <v>341</v>
      </c>
      <c r="J59" s="20" t="s">
        <v>341</v>
      </c>
      <c r="K59" s="20" t="s">
        <v>341</v>
      </c>
      <c r="L59" s="20" t="s">
        <v>341</v>
      </c>
      <c r="M59" s="20" t="s">
        <v>341</v>
      </c>
      <c r="N59" s="20" t="s">
        <v>341</v>
      </c>
      <c r="O59" s="20" t="s">
        <v>341</v>
      </c>
      <c r="P59" s="20">
        <v>1</v>
      </c>
      <c r="Q59" s="20">
        <v>1</v>
      </c>
      <c r="R59" s="20">
        <v>1</v>
      </c>
      <c r="S59" s="20" t="s">
        <v>341</v>
      </c>
      <c r="T59" s="20" t="s">
        <v>341</v>
      </c>
      <c r="U59" s="20">
        <v>2</v>
      </c>
      <c r="V59" s="20">
        <v>2</v>
      </c>
      <c r="W59" s="20">
        <v>3</v>
      </c>
      <c r="X59" s="20" t="s">
        <v>341</v>
      </c>
      <c r="Y59" s="20" t="s">
        <v>341</v>
      </c>
    </row>
    <row r="60" spans="1:25" s="90" customFormat="1" ht="13" x14ac:dyDescent="0.2">
      <c r="A60" s="494" t="s">
        <v>92</v>
      </c>
      <c r="B60" s="21" t="s">
        <v>2</v>
      </c>
      <c r="C60" s="22">
        <v>20</v>
      </c>
      <c r="D60" s="22" t="s">
        <v>341</v>
      </c>
      <c r="E60" s="22" t="s">
        <v>341</v>
      </c>
      <c r="F60" s="22" t="s">
        <v>341</v>
      </c>
      <c r="G60" s="22" t="s">
        <v>341</v>
      </c>
      <c r="H60" s="22" t="s">
        <v>341</v>
      </c>
      <c r="I60" s="22" t="s">
        <v>341</v>
      </c>
      <c r="J60" s="22" t="s">
        <v>341</v>
      </c>
      <c r="K60" s="22" t="s">
        <v>341</v>
      </c>
      <c r="L60" s="22" t="s">
        <v>341</v>
      </c>
      <c r="M60" s="22" t="s">
        <v>341</v>
      </c>
      <c r="N60" s="22" t="s">
        <v>341</v>
      </c>
      <c r="O60" s="22" t="s">
        <v>341</v>
      </c>
      <c r="P60" s="22">
        <v>1</v>
      </c>
      <c r="Q60" s="22" t="s">
        <v>341</v>
      </c>
      <c r="R60" s="22" t="s">
        <v>341</v>
      </c>
      <c r="S60" s="22">
        <v>3</v>
      </c>
      <c r="T60" s="22">
        <v>4</v>
      </c>
      <c r="U60" s="22">
        <v>8</v>
      </c>
      <c r="V60" s="22">
        <v>3</v>
      </c>
      <c r="W60" s="22">
        <v>1</v>
      </c>
      <c r="X60" s="22" t="s">
        <v>341</v>
      </c>
      <c r="Y60" s="22" t="s">
        <v>341</v>
      </c>
    </row>
    <row r="61" spans="1:25" s="90" customFormat="1" ht="13" x14ac:dyDescent="0.2">
      <c r="A61" s="495"/>
      <c r="B61" s="23" t="s">
        <v>45</v>
      </c>
      <c r="C61" s="19">
        <v>10</v>
      </c>
      <c r="D61" s="19" t="s">
        <v>341</v>
      </c>
      <c r="E61" s="19" t="s">
        <v>341</v>
      </c>
      <c r="F61" s="19" t="s">
        <v>341</v>
      </c>
      <c r="G61" s="19" t="s">
        <v>341</v>
      </c>
      <c r="H61" s="19" t="s">
        <v>341</v>
      </c>
      <c r="I61" s="19" t="s">
        <v>341</v>
      </c>
      <c r="J61" s="19" t="s">
        <v>341</v>
      </c>
      <c r="K61" s="19" t="s">
        <v>341</v>
      </c>
      <c r="L61" s="19" t="s">
        <v>341</v>
      </c>
      <c r="M61" s="19" t="s">
        <v>341</v>
      </c>
      <c r="N61" s="19" t="s">
        <v>341</v>
      </c>
      <c r="O61" s="19" t="s">
        <v>341</v>
      </c>
      <c r="P61" s="19">
        <v>1</v>
      </c>
      <c r="Q61" s="19" t="s">
        <v>341</v>
      </c>
      <c r="R61" s="19" t="s">
        <v>341</v>
      </c>
      <c r="S61" s="19">
        <v>1</v>
      </c>
      <c r="T61" s="19">
        <v>2</v>
      </c>
      <c r="U61" s="19">
        <v>3</v>
      </c>
      <c r="V61" s="19">
        <v>3</v>
      </c>
      <c r="W61" s="19" t="s">
        <v>341</v>
      </c>
      <c r="X61" s="19" t="s">
        <v>341</v>
      </c>
      <c r="Y61" s="19" t="s">
        <v>341</v>
      </c>
    </row>
    <row r="62" spans="1:25" s="90" customFormat="1" ht="13" x14ac:dyDescent="0.2">
      <c r="A62" s="496"/>
      <c r="B62" s="24" t="s">
        <v>46</v>
      </c>
      <c r="C62" s="20">
        <v>10</v>
      </c>
      <c r="D62" s="20" t="s">
        <v>341</v>
      </c>
      <c r="E62" s="20" t="s">
        <v>341</v>
      </c>
      <c r="F62" s="20" t="s">
        <v>341</v>
      </c>
      <c r="G62" s="20" t="s">
        <v>341</v>
      </c>
      <c r="H62" s="20" t="s">
        <v>341</v>
      </c>
      <c r="I62" s="20" t="s">
        <v>341</v>
      </c>
      <c r="J62" s="20" t="s">
        <v>341</v>
      </c>
      <c r="K62" s="20" t="s">
        <v>341</v>
      </c>
      <c r="L62" s="20" t="s">
        <v>341</v>
      </c>
      <c r="M62" s="20" t="s">
        <v>341</v>
      </c>
      <c r="N62" s="20" t="s">
        <v>341</v>
      </c>
      <c r="O62" s="20" t="s">
        <v>341</v>
      </c>
      <c r="P62" s="20" t="s">
        <v>341</v>
      </c>
      <c r="Q62" s="20" t="s">
        <v>341</v>
      </c>
      <c r="R62" s="20" t="s">
        <v>341</v>
      </c>
      <c r="S62" s="20">
        <v>2</v>
      </c>
      <c r="T62" s="20">
        <v>2</v>
      </c>
      <c r="U62" s="20">
        <v>5</v>
      </c>
      <c r="V62" s="20" t="s">
        <v>341</v>
      </c>
      <c r="W62" s="20">
        <v>1</v>
      </c>
      <c r="X62" s="20" t="s">
        <v>341</v>
      </c>
      <c r="Y62" s="20" t="s">
        <v>341</v>
      </c>
    </row>
    <row r="63" spans="1:25" s="90" customFormat="1" ht="13" x14ac:dyDescent="0.2">
      <c r="A63" s="494" t="s">
        <v>93</v>
      </c>
      <c r="B63" s="21" t="s">
        <v>2</v>
      </c>
      <c r="C63" s="22">
        <v>7</v>
      </c>
      <c r="D63" s="22" t="s">
        <v>341</v>
      </c>
      <c r="E63" s="22" t="s">
        <v>341</v>
      </c>
      <c r="F63" s="22" t="s">
        <v>341</v>
      </c>
      <c r="G63" s="22" t="s">
        <v>341</v>
      </c>
      <c r="H63" s="22" t="s">
        <v>341</v>
      </c>
      <c r="I63" s="22" t="s">
        <v>341</v>
      </c>
      <c r="J63" s="22" t="s">
        <v>341</v>
      </c>
      <c r="K63" s="22" t="s">
        <v>341</v>
      </c>
      <c r="L63" s="22" t="s">
        <v>341</v>
      </c>
      <c r="M63" s="22" t="s">
        <v>341</v>
      </c>
      <c r="N63" s="22" t="s">
        <v>341</v>
      </c>
      <c r="O63" s="22">
        <v>1</v>
      </c>
      <c r="P63" s="22" t="s">
        <v>341</v>
      </c>
      <c r="Q63" s="22" t="s">
        <v>341</v>
      </c>
      <c r="R63" s="22" t="s">
        <v>341</v>
      </c>
      <c r="S63" s="22">
        <v>3</v>
      </c>
      <c r="T63" s="22">
        <v>1</v>
      </c>
      <c r="U63" s="22">
        <v>2</v>
      </c>
      <c r="V63" s="22">
        <v>0</v>
      </c>
      <c r="W63" s="22">
        <v>0</v>
      </c>
      <c r="X63" s="22" t="s">
        <v>341</v>
      </c>
      <c r="Y63" s="22" t="s">
        <v>341</v>
      </c>
    </row>
    <row r="64" spans="1:25" s="90" customFormat="1" ht="13" x14ac:dyDescent="0.2">
      <c r="A64" s="495"/>
      <c r="B64" s="23" t="s">
        <v>45</v>
      </c>
      <c r="C64" s="19">
        <v>3</v>
      </c>
      <c r="D64" s="19" t="s">
        <v>341</v>
      </c>
      <c r="E64" s="19" t="s">
        <v>341</v>
      </c>
      <c r="F64" s="19" t="s">
        <v>341</v>
      </c>
      <c r="G64" s="19" t="s">
        <v>341</v>
      </c>
      <c r="H64" s="19" t="s">
        <v>341</v>
      </c>
      <c r="I64" s="19" t="s">
        <v>341</v>
      </c>
      <c r="J64" s="19" t="s">
        <v>341</v>
      </c>
      <c r="K64" s="19" t="s">
        <v>341</v>
      </c>
      <c r="L64" s="19" t="s">
        <v>341</v>
      </c>
      <c r="M64" s="19" t="s">
        <v>341</v>
      </c>
      <c r="N64" s="19" t="s">
        <v>341</v>
      </c>
      <c r="O64" s="19">
        <v>1</v>
      </c>
      <c r="P64" s="19" t="s">
        <v>341</v>
      </c>
      <c r="Q64" s="19" t="s">
        <v>341</v>
      </c>
      <c r="R64" s="19" t="s">
        <v>341</v>
      </c>
      <c r="S64" s="19">
        <v>2</v>
      </c>
      <c r="T64" s="19" t="s">
        <v>341</v>
      </c>
      <c r="U64" s="19" t="s">
        <v>341</v>
      </c>
      <c r="V64" s="19" t="s">
        <v>341</v>
      </c>
      <c r="W64" s="19" t="s">
        <v>341</v>
      </c>
      <c r="X64" s="19" t="s">
        <v>341</v>
      </c>
      <c r="Y64" s="19" t="s">
        <v>341</v>
      </c>
    </row>
    <row r="65" spans="1:25" s="90" customFormat="1" ht="13" x14ac:dyDescent="0.2">
      <c r="A65" s="496"/>
      <c r="B65" s="24" t="s">
        <v>46</v>
      </c>
      <c r="C65" s="20">
        <v>4</v>
      </c>
      <c r="D65" s="20" t="s">
        <v>341</v>
      </c>
      <c r="E65" s="20" t="s">
        <v>341</v>
      </c>
      <c r="F65" s="20" t="s">
        <v>341</v>
      </c>
      <c r="G65" s="20" t="s">
        <v>341</v>
      </c>
      <c r="H65" s="20" t="s">
        <v>341</v>
      </c>
      <c r="I65" s="20" t="s">
        <v>341</v>
      </c>
      <c r="J65" s="20" t="s">
        <v>341</v>
      </c>
      <c r="K65" s="20" t="s">
        <v>341</v>
      </c>
      <c r="L65" s="20" t="s">
        <v>341</v>
      </c>
      <c r="M65" s="20" t="s">
        <v>341</v>
      </c>
      <c r="N65" s="20" t="s">
        <v>341</v>
      </c>
      <c r="O65" s="20" t="s">
        <v>341</v>
      </c>
      <c r="P65" s="20" t="s">
        <v>341</v>
      </c>
      <c r="Q65" s="20" t="s">
        <v>341</v>
      </c>
      <c r="R65" s="20" t="s">
        <v>341</v>
      </c>
      <c r="S65" s="20">
        <v>1</v>
      </c>
      <c r="T65" s="20">
        <v>1</v>
      </c>
      <c r="U65" s="20">
        <v>2</v>
      </c>
      <c r="V65" s="20" t="s">
        <v>341</v>
      </c>
      <c r="W65" s="20" t="s">
        <v>341</v>
      </c>
      <c r="X65" s="20" t="s">
        <v>341</v>
      </c>
      <c r="Y65" s="20" t="s">
        <v>341</v>
      </c>
    </row>
    <row r="66" spans="1:25" s="90" customFormat="1" ht="13" x14ac:dyDescent="0.2">
      <c r="A66" s="494" t="s">
        <v>94</v>
      </c>
      <c r="B66" s="21" t="s">
        <v>2</v>
      </c>
      <c r="C66" s="22">
        <v>19</v>
      </c>
      <c r="D66" s="22" t="s">
        <v>341</v>
      </c>
      <c r="E66" s="22" t="s">
        <v>341</v>
      </c>
      <c r="F66" s="22" t="s">
        <v>341</v>
      </c>
      <c r="G66" s="22" t="s">
        <v>341</v>
      </c>
      <c r="H66" s="22" t="s">
        <v>341</v>
      </c>
      <c r="I66" s="22" t="s">
        <v>341</v>
      </c>
      <c r="J66" s="22" t="s">
        <v>341</v>
      </c>
      <c r="K66" s="22" t="s">
        <v>341</v>
      </c>
      <c r="L66" s="22" t="s">
        <v>341</v>
      </c>
      <c r="M66" s="22" t="s">
        <v>341</v>
      </c>
      <c r="N66" s="22" t="s">
        <v>341</v>
      </c>
      <c r="O66" s="22" t="s">
        <v>341</v>
      </c>
      <c r="P66" s="22" t="s">
        <v>341</v>
      </c>
      <c r="Q66" s="22">
        <v>2</v>
      </c>
      <c r="R66" s="22">
        <v>4</v>
      </c>
      <c r="S66" s="22">
        <v>3</v>
      </c>
      <c r="T66" s="22">
        <v>4</v>
      </c>
      <c r="U66" s="22">
        <v>3</v>
      </c>
      <c r="V66" s="22">
        <v>2</v>
      </c>
      <c r="W66" s="22">
        <v>1</v>
      </c>
      <c r="X66" s="22" t="s">
        <v>341</v>
      </c>
      <c r="Y66" s="22" t="s">
        <v>341</v>
      </c>
    </row>
    <row r="67" spans="1:25" s="90" customFormat="1" ht="13" x14ac:dyDescent="0.2">
      <c r="A67" s="495"/>
      <c r="B67" s="23" t="s">
        <v>45</v>
      </c>
      <c r="C67" s="19">
        <v>11</v>
      </c>
      <c r="D67" s="19" t="s">
        <v>341</v>
      </c>
      <c r="E67" s="19" t="s">
        <v>341</v>
      </c>
      <c r="F67" s="19" t="s">
        <v>341</v>
      </c>
      <c r="G67" s="19" t="s">
        <v>341</v>
      </c>
      <c r="H67" s="19" t="s">
        <v>341</v>
      </c>
      <c r="I67" s="19" t="s">
        <v>341</v>
      </c>
      <c r="J67" s="19" t="s">
        <v>341</v>
      </c>
      <c r="K67" s="19" t="s">
        <v>341</v>
      </c>
      <c r="L67" s="19" t="s">
        <v>341</v>
      </c>
      <c r="M67" s="19" t="s">
        <v>341</v>
      </c>
      <c r="N67" s="19" t="s">
        <v>341</v>
      </c>
      <c r="O67" s="19" t="s">
        <v>341</v>
      </c>
      <c r="P67" s="19" t="s">
        <v>341</v>
      </c>
      <c r="Q67" s="19">
        <v>2</v>
      </c>
      <c r="R67" s="19">
        <v>2</v>
      </c>
      <c r="S67" s="19">
        <v>1</v>
      </c>
      <c r="T67" s="19">
        <v>3</v>
      </c>
      <c r="U67" s="19">
        <v>2</v>
      </c>
      <c r="V67" s="19">
        <v>1</v>
      </c>
      <c r="W67" s="19" t="s">
        <v>341</v>
      </c>
      <c r="X67" s="19" t="s">
        <v>341</v>
      </c>
      <c r="Y67" s="19" t="s">
        <v>341</v>
      </c>
    </row>
    <row r="68" spans="1:25" s="90" customFormat="1" ht="13" x14ac:dyDescent="0.2">
      <c r="A68" s="496"/>
      <c r="B68" s="24" t="s">
        <v>46</v>
      </c>
      <c r="C68" s="20">
        <v>8</v>
      </c>
      <c r="D68" s="20" t="s">
        <v>341</v>
      </c>
      <c r="E68" s="20" t="s">
        <v>341</v>
      </c>
      <c r="F68" s="20" t="s">
        <v>341</v>
      </c>
      <c r="G68" s="20" t="s">
        <v>341</v>
      </c>
      <c r="H68" s="20" t="s">
        <v>341</v>
      </c>
      <c r="I68" s="20" t="s">
        <v>341</v>
      </c>
      <c r="J68" s="20" t="s">
        <v>341</v>
      </c>
      <c r="K68" s="20" t="s">
        <v>341</v>
      </c>
      <c r="L68" s="20" t="s">
        <v>341</v>
      </c>
      <c r="M68" s="20" t="s">
        <v>341</v>
      </c>
      <c r="N68" s="20" t="s">
        <v>341</v>
      </c>
      <c r="O68" s="20" t="s">
        <v>341</v>
      </c>
      <c r="P68" s="20" t="s">
        <v>341</v>
      </c>
      <c r="Q68" s="20" t="s">
        <v>341</v>
      </c>
      <c r="R68" s="20">
        <v>2</v>
      </c>
      <c r="S68" s="20">
        <v>2</v>
      </c>
      <c r="T68" s="20">
        <v>1</v>
      </c>
      <c r="U68" s="20">
        <v>1</v>
      </c>
      <c r="V68" s="20">
        <v>1</v>
      </c>
      <c r="W68" s="20">
        <v>1</v>
      </c>
      <c r="X68" s="20" t="s">
        <v>341</v>
      </c>
      <c r="Y68" s="20" t="s">
        <v>341</v>
      </c>
    </row>
    <row r="69" spans="1:25" s="81" customFormat="1" ht="13" x14ac:dyDescent="0.2">
      <c r="A69" s="78" t="s">
        <v>206</v>
      </c>
      <c r="B69" s="79"/>
      <c r="C69" s="37"/>
      <c r="D69" s="80"/>
      <c r="E69" s="37"/>
      <c r="F69" s="80"/>
      <c r="G69" s="37"/>
      <c r="H69" s="80"/>
      <c r="I69" s="37"/>
      <c r="J69" s="80"/>
      <c r="K69" s="37"/>
      <c r="L69" s="80"/>
      <c r="M69" s="37"/>
      <c r="N69" s="80"/>
      <c r="O69" s="37"/>
      <c r="P69" s="80"/>
      <c r="Q69" s="37"/>
      <c r="R69" s="80"/>
      <c r="S69" s="37"/>
      <c r="T69" s="80"/>
      <c r="U69" s="37"/>
      <c r="V69" s="80"/>
      <c r="W69" s="37"/>
      <c r="X69" s="80"/>
      <c r="Y69" s="37"/>
    </row>
    <row r="70" spans="1:25" ht="10.5" customHeight="1" x14ac:dyDescent="0.2">
      <c r="A70" s="104"/>
      <c r="B70" s="105"/>
      <c r="C70" s="206"/>
      <c r="D70" s="206"/>
      <c r="E70" s="206"/>
      <c r="F70" s="206"/>
      <c r="G70" s="206"/>
      <c r="H70" s="206"/>
      <c r="I70" s="206"/>
      <c r="J70" s="206"/>
      <c r="K70" s="206"/>
      <c r="L70" s="206"/>
      <c r="M70" s="206"/>
      <c r="N70" s="206"/>
      <c r="O70" s="206"/>
      <c r="P70" s="206"/>
      <c r="Q70" s="206"/>
      <c r="R70" s="206"/>
      <c r="S70" s="206"/>
      <c r="T70" s="206"/>
      <c r="U70" s="206"/>
      <c r="V70" s="206"/>
      <c r="W70" s="206"/>
      <c r="X70" s="206"/>
      <c r="Y70" s="206"/>
    </row>
    <row r="71" spans="1:25" ht="10.5" customHeight="1" x14ac:dyDescent="0.2">
      <c r="A71" s="104"/>
      <c r="B71" s="105"/>
      <c r="C71" s="206"/>
      <c r="D71" s="206"/>
      <c r="E71" s="206"/>
      <c r="F71" s="206"/>
      <c r="G71" s="206"/>
      <c r="H71" s="206"/>
      <c r="I71" s="206"/>
      <c r="J71" s="206"/>
      <c r="K71" s="206"/>
      <c r="L71" s="206"/>
      <c r="M71" s="206"/>
      <c r="N71" s="206"/>
      <c r="O71" s="206"/>
      <c r="P71" s="206"/>
      <c r="Q71" s="206"/>
      <c r="R71" s="206"/>
      <c r="S71" s="206"/>
      <c r="T71" s="206"/>
      <c r="U71" s="206"/>
      <c r="V71" s="206"/>
      <c r="W71" s="206"/>
      <c r="X71" s="206"/>
      <c r="Y71" s="206"/>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7"/>
  <pageMargins left="0.39370078740157483" right="0.39370078740157483" top="0.59055118110236227" bottom="0.39370078740157483" header="0.31496062992125984" footer="0.31496062992125984"/>
  <pageSetup paperSize="9" scale="6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70"/>
  <sheetViews>
    <sheetView showGridLines="0" view="pageBreakPreview" zoomScale="80" zoomScaleNormal="100" zoomScaleSheetLayoutView="80" workbookViewId="0">
      <pane xSplit="3" ySplit="9" topLeftCell="D10" activePane="bottomRight" state="frozen"/>
      <selection pane="topRight" activeCell="D1" sqref="D1"/>
      <selection pane="bottomLeft" activeCell="A10" sqref="A10"/>
      <selection pane="bottomRight" activeCell="Q20" sqref="Q20"/>
    </sheetView>
  </sheetViews>
  <sheetFormatPr defaultColWidth="11.26953125" defaultRowHeight="13" x14ac:dyDescent="0.2"/>
  <cols>
    <col min="1" max="1" width="8.08984375" style="66" customWidth="1"/>
    <col min="2" max="2" width="5.6328125" style="207" customWidth="1"/>
    <col min="3" max="3" width="8.453125" style="220" bestFit="1" customWidth="1"/>
    <col min="4" max="11" width="8.453125" style="220" customWidth="1"/>
    <col min="12" max="12" width="7.36328125" style="220" bestFit="1" customWidth="1"/>
    <col min="13" max="13" width="8.453125" style="220" customWidth="1"/>
    <col min="14" max="14" width="7.36328125" style="220" bestFit="1" customWidth="1"/>
    <col min="15" max="15" width="8.453125" style="220" customWidth="1"/>
    <col min="16" max="17" width="7.36328125" style="220" bestFit="1" customWidth="1"/>
    <col min="18" max="21" width="8.453125" style="220" customWidth="1"/>
    <col min="22" max="22" width="7.36328125" style="220" bestFit="1" customWidth="1"/>
    <col min="23" max="24" width="8.453125" style="220" customWidth="1"/>
    <col min="25" max="25" width="7.54296875" style="220" customWidth="1"/>
    <col min="26" max="16384" width="11.26953125" style="220"/>
  </cols>
  <sheetData>
    <row r="1" spans="1:24" s="207" customFormat="1" x14ac:dyDescent="0.2">
      <c r="A1" s="25" t="s">
        <v>207</v>
      </c>
      <c r="P1" s="208"/>
      <c r="Q1" s="208"/>
      <c r="X1" s="30" t="s">
        <v>330</v>
      </c>
    </row>
    <row r="2" spans="1:24" s="213" customFormat="1" ht="12" x14ac:dyDescent="0.2">
      <c r="A2" s="209"/>
      <c r="B2" s="210"/>
      <c r="C2" s="580" t="s">
        <v>2</v>
      </c>
      <c r="D2" s="211" t="s">
        <v>208</v>
      </c>
      <c r="E2" s="211" t="s">
        <v>209</v>
      </c>
      <c r="F2" s="211" t="s">
        <v>210</v>
      </c>
      <c r="G2" s="211" t="s">
        <v>211</v>
      </c>
      <c r="H2" s="211" t="s">
        <v>212</v>
      </c>
      <c r="I2" s="211" t="s">
        <v>213</v>
      </c>
      <c r="J2" s="211" t="s">
        <v>214</v>
      </c>
      <c r="K2" s="211" t="s">
        <v>215</v>
      </c>
      <c r="L2" s="211" t="s">
        <v>216</v>
      </c>
      <c r="M2" s="211" t="s">
        <v>217</v>
      </c>
      <c r="N2" s="211" t="s">
        <v>218</v>
      </c>
      <c r="O2" s="211" t="s">
        <v>219</v>
      </c>
      <c r="P2" s="211" t="s">
        <v>220</v>
      </c>
      <c r="Q2" s="211" t="s">
        <v>221</v>
      </c>
      <c r="R2" s="211" t="s">
        <v>222</v>
      </c>
      <c r="S2" s="211" t="s">
        <v>223</v>
      </c>
      <c r="T2" s="212" t="s">
        <v>224</v>
      </c>
      <c r="U2" s="211" t="s">
        <v>225</v>
      </c>
      <c r="V2" s="211" t="s">
        <v>226</v>
      </c>
      <c r="W2" s="211" t="s">
        <v>227</v>
      </c>
      <c r="X2" s="211" t="s">
        <v>228</v>
      </c>
    </row>
    <row r="3" spans="1:24" s="213" customFormat="1" ht="55" x14ac:dyDescent="0.2">
      <c r="A3" s="214"/>
      <c r="B3" s="215"/>
      <c r="C3" s="581"/>
      <c r="D3" s="216" t="s">
        <v>229</v>
      </c>
      <c r="E3" s="216" t="s">
        <v>230</v>
      </c>
      <c r="F3" s="216" t="s">
        <v>231</v>
      </c>
      <c r="G3" s="216" t="s">
        <v>232</v>
      </c>
      <c r="H3" s="216" t="s">
        <v>233</v>
      </c>
      <c r="I3" s="216" t="s">
        <v>234</v>
      </c>
      <c r="J3" s="216" t="s">
        <v>328</v>
      </c>
      <c r="K3" s="216" t="s">
        <v>235</v>
      </c>
      <c r="L3" s="216" t="s">
        <v>236</v>
      </c>
      <c r="M3" s="216" t="s">
        <v>237</v>
      </c>
      <c r="N3" s="216" t="s">
        <v>238</v>
      </c>
      <c r="O3" s="216" t="s">
        <v>239</v>
      </c>
      <c r="P3" s="216" t="s">
        <v>240</v>
      </c>
      <c r="Q3" s="216" t="s">
        <v>241</v>
      </c>
      <c r="R3" s="216" t="s">
        <v>242</v>
      </c>
      <c r="S3" s="216" t="s">
        <v>243</v>
      </c>
      <c r="T3" s="217" t="s">
        <v>244</v>
      </c>
      <c r="U3" s="216" t="s">
        <v>245</v>
      </c>
      <c r="V3" s="216" t="s">
        <v>246</v>
      </c>
      <c r="W3" s="218" t="s">
        <v>247</v>
      </c>
      <c r="X3" s="216" t="s">
        <v>248</v>
      </c>
    </row>
    <row r="4" spans="1:24" x14ac:dyDescent="0.2">
      <c r="A4" s="566" t="s">
        <v>199</v>
      </c>
      <c r="B4" s="364" t="s">
        <v>2</v>
      </c>
      <c r="C4" s="360">
        <v>376425</v>
      </c>
      <c r="D4" s="365">
        <v>7764</v>
      </c>
      <c r="E4" s="365">
        <v>11619</v>
      </c>
      <c r="F4" s="365">
        <v>42931</v>
      </c>
      <c r="G4" s="365">
        <v>35599</v>
      </c>
      <c r="H4" s="365">
        <v>15821</v>
      </c>
      <c r="I4" s="365">
        <v>25264</v>
      </c>
      <c r="J4" s="365">
        <v>17924</v>
      </c>
      <c r="K4" s="365">
        <v>36356</v>
      </c>
      <c r="L4" s="365">
        <v>863</v>
      </c>
      <c r="M4" s="365">
        <v>75394</v>
      </c>
      <c r="N4" s="365">
        <v>1702</v>
      </c>
      <c r="O4" s="365">
        <v>14935</v>
      </c>
      <c r="P4" s="365">
        <v>6804</v>
      </c>
      <c r="Q4" s="365">
        <v>4733</v>
      </c>
      <c r="R4" s="365">
        <v>12544</v>
      </c>
      <c r="S4" s="365">
        <v>8911</v>
      </c>
      <c r="T4" s="365">
        <v>2877</v>
      </c>
      <c r="U4" s="365">
        <v>13235</v>
      </c>
      <c r="V4" s="365">
        <v>8839</v>
      </c>
      <c r="W4" s="365">
        <v>4429</v>
      </c>
      <c r="X4" s="365">
        <v>27881</v>
      </c>
    </row>
    <row r="5" spans="1:24" x14ac:dyDescent="0.2">
      <c r="A5" s="567"/>
      <c r="B5" s="366" t="s">
        <v>45</v>
      </c>
      <c r="C5" s="360">
        <v>220339</v>
      </c>
      <c r="D5" s="367">
        <v>5504</v>
      </c>
      <c r="E5" s="367">
        <v>9571</v>
      </c>
      <c r="F5" s="367">
        <v>28043</v>
      </c>
      <c r="G5" s="367">
        <v>17517</v>
      </c>
      <c r="H5" s="367">
        <v>9899</v>
      </c>
      <c r="I5" s="367">
        <v>16750</v>
      </c>
      <c r="J5" s="367">
        <v>9341</v>
      </c>
      <c r="K5" s="367">
        <v>18124</v>
      </c>
      <c r="L5" s="367">
        <v>806</v>
      </c>
      <c r="M5" s="367">
        <v>53338</v>
      </c>
      <c r="N5" s="367">
        <v>848</v>
      </c>
      <c r="O5" s="367">
        <v>96</v>
      </c>
      <c r="P5" s="367" t="s">
        <v>340</v>
      </c>
      <c r="Q5" s="367" t="s">
        <v>340</v>
      </c>
      <c r="R5" s="367">
        <v>12544</v>
      </c>
      <c r="S5" s="367">
        <v>6014</v>
      </c>
      <c r="T5" s="367">
        <v>1650</v>
      </c>
      <c r="U5" s="367">
        <v>7342</v>
      </c>
      <c r="V5" s="367">
        <v>5419</v>
      </c>
      <c r="W5" s="367">
        <v>2311</v>
      </c>
      <c r="X5" s="367">
        <v>15222</v>
      </c>
    </row>
    <row r="6" spans="1:24" x14ac:dyDescent="0.2">
      <c r="A6" s="568"/>
      <c r="B6" s="368" t="s">
        <v>46</v>
      </c>
      <c r="C6" s="360">
        <v>156086</v>
      </c>
      <c r="D6" s="369">
        <v>2260</v>
      </c>
      <c r="E6" s="369">
        <v>2048</v>
      </c>
      <c r="F6" s="369">
        <v>14888</v>
      </c>
      <c r="G6" s="369">
        <v>18082</v>
      </c>
      <c r="H6" s="369">
        <v>5922</v>
      </c>
      <c r="I6" s="369">
        <v>8514</v>
      </c>
      <c r="J6" s="369">
        <v>8583</v>
      </c>
      <c r="K6" s="369">
        <v>18232</v>
      </c>
      <c r="L6" s="369">
        <v>57</v>
      </c>
      <c r="M6" s="369">
        <v>22056</v>
      </c>
      <c r="N6" s="369">
        <v>854</v>
      </c>
      <c r="O6" s="369">
        <v>14839</v>
      </c>
      <c r="P6" s="369">
        <v>6804</v>
      </c>
      <c r="Q6" s="369">
        <v>4733</v>
      </c>
      <c r="R6" s="367" t="s">
        <v>340</v>
      </c>
      <c r="S6" s="369">
        <v>2897</v>
      </c>
      <c r="T6" s="369">
        <v>1227</v>
      </c>
      <c r="U6" s="369">
        <v>5893</v>
      </c>
      <c r="V6" s="369">
        <v>3420</v>
      </c>
      <c r="W6" s="369">
        <v>2118</v>
      </c>
      <c r="X6" s="369">
        <v>12659</v>
      </c>
    </row>
    <row r="7" spans="1:24" x14ac:dyDescent="0.2">
      <c r="A7" s="569" t="s">
        <v>7</v>
      </c>
      <c r="B7" s="390" t="s">
        <v>2</v>
      </c>
      <c r="C7" s="420">
        <v>19425</v>
      </c>
      <c r="D7" s="420">
        <v>363</v>
      </c>
      <c r="E7" s="420">
        <v>564</v>
      </c>
      <c r="F7" s="420">
        <v>1980</v>
      </c>
      <c r="G7" s="420">
        <v>1883</v>
      </c>
      <c r="H7" s="420">
        <v>765</v>
      </c>
      <c r="I7" s="420">
        <v>1147</v>
      </c>
      <c r="J7" s="420">
        <v>995</v>
      </c>
      <c r="K7" s="420">
        <v>2069</v>
      </c>
      <c r="L7" s="420">
        <v>54</v>
      </c>
      <c r="M7" s="420">
        <v>4330</v>
      </c>
      <c r="N7" s="420">
        <v>85</v>
      </c>
      <c r="O7" s="420">
        <v>763</v>
      </c>
      <c r="P7" s="420">
        <v>320</v>
      </c>
      <c r="Q7" s="420">
        <v>221</v>
      </c>
      <c r="R7" s="420">
        <v>632</v>
      </c>
      <c r="S7" s="420">
        <v>439</v>
      </c>
      <c r="T7" s="420">
        <v>104</v>
      </c>
      <c r="U7" s="420">
        <v>629</v>
      </c>
      <c r="V7" s="420">
        <v>398</v>
      </c>
      <c r="W7" s="420">
        <v>203</v>
      </c>
      <c r="X7" s="420">
        <v>1481</v>
      </c>
    </row>
    <row r="8" spans="1:24" x14ac:dyDescent="0.2">
      <c r="A8" s="570"/>
      <c r="B8" s="392" t="s">
        <v>45</v>
      </c>
      <c r="C8" s="421">
        <v>11056</v>
      </c>
      <c r="D8" s="421">
        <v>259</v>
      </c>
      <c r="E8" s="421">
        <v>451</v>
      </c>
      <c r="F8" s="421">
        <v>1300</v>
      </c>
      <c r="G8" s="421">
        <v>876</v>
      </c>
      <c r="H8" s="421">
        <v>474</v>
      </c>
      <c r="I8" s="421">
        <v>754</v>
      </c>
      <c r="J8" s="421">
        <v>514</v>
      </c>
      <c r="K8" s="421">
        <v>968</v>
      </c>
      <c r="L8" s="421">
        <v>50</v>
      </c>
      <c r="M8" s="421">
        <v>2905</v>
      </c>
      <c r="N8" s="421">
        <v>45</v>
      </c>
      <c r="O8" s="421">
        <v>5</v>
      </c>
      <c r="P8" s="421" t="s">
        <v>338</v>
      </c>
      <c r="Q8" s="421" t="s">
        <v>338</v>
      </c>
      <c r="R8" s="421">
        <v>632</v>
      </c>
      <c r="S8" s="421">
        <v>289</v>
      </c>
      <c r="T8" s="421">
        <v>55</v>
      </c>
      <c r="U8" s="421">
        <v>323</v>
      </c>
      <c r="V8" s="421">
        <v>234</v>
      </c>
      <c r="W8" s="421">
        <v>120</v>
      </c>
      <c r="X8" s="421">
        <v>802</v>
      </c>
    </row>
    <row r="9" spans="1:24" x14ac:dyDescent="0.2">
      <c r="A9" s="571"/>
      <c r="B9" s="394" t="s">
        <v>46</v>
      </c>
      <c r="C9" s="422">
        <v>8369</v>
      </c>
      <c r="D9" s="422">
        <v>104</v>
      </c>
      <c r="E9" s="422">
        <v>113</v>
      </c>
      <c r="F9" s="422">
        <v>680</v>
      </c>
      <c r="G9" s="422">
        <v>1007</v>
      </c>
      <c r="H9" s="422">
        <v>291</v>
      </c>
      <c r="I9" s="422">
        <v>393</v>
      </c>
      <c r="J9" s="422">
        <v>481</v>
      </c>
      <c r="K9" s="422">
        <v>1101</v>
      </c>
      <c r="L9" s="422">
        <v>4</v>
      </c>
      <c r="M9" s="422">
        <v>1425</v>
      </c>
      <c r="N9" s="422">
        <v>40</v>
      </c>
      <c r="O9" s="422">
        <v>758</v>
      </c>
      <c r="P9" s="422">
        <v>320</v>
      </c>
      <c r="Q9" s="422">
        <v>221</v>
      </c>
      <c r="R9" s="421" t="s">
        <v>338</v>
      </c>
      <c r="S9" s="422">
        <v>150</v>
      </c>
      <c r="T9" s="422">
        <v>49</v>
      </c>
      <c r="U9" s="422">
        <v>306</v>
      </c>
      <c r="V9" s="422">
        <v>164</v>
      </c>
      <c r="W9" s="422">
        <v>83</v>
      </c>
      <c r="X9" s="422">
        <v>679</v>
      </c>
    </row>
    <row r="10" spans="1:24" x14ac:dyDescent="0.2">
      <c r="A10" s="535" t="s">
        <v>150</v>
      </c>
      <c r="B10" s="74" t="s">
        <v>2</v>
      </c>
      <c r="C10" s="223">
        <v>1259</v>
      </c>
      <c r="D10" s="223">
        <v>15</v>
      </c>
      <c r="E10" s="223">
        <v>31</v>
      </c>
      <c r="F10" s="223">
        <v>118</v>
      </c>
      <c r="G10" s="223">
        <v>127</v>
      </c>
      <c r="H10" s="223">
        <v>60</v>
      </c>
      <c r="I10" s="223">
        <v>68</v>
      </c>
      <c r="J10" s="223">
        <v>85</v>
      </c>
      <c r="K10" s="223">
        <v>140</v>
      </c>
      <c r="L10" s="223">
        <v>3</v>
      </c>
      <c r="M10" s="223">
        <v>267</v>
      </c>
      <c r="N10" s="223">
        <v>6</v>
      </c>
      <c r="O10" s="223">
        <v>39</v>
      </c>
      <c r="P10" s="223">
        <v>24</v>
      </c>
      <c r="Q10" s="223">
        <v>12</v>
      </c>
      <c r="R10" s="223">
        <v>37</v>
      </c>
      <c r="S10" s="223">
        <v>25</v>
      </c>
      <c r="T10" s="223">
        <v>6</v>
      </c>
      <c r="U10" s="223">
        <v>40</v>
      </c>
      <c r="V10" s="223">
        <v>31</v>
      </c>
      <c r="W10" s="223">
        <v>26</v>
      </c>
      <c r="X10" s="223">
        <v>99</v>
      </c>
    </row>
    <row r="11" spans="1:24" x14ac:dyDescent="0.2">
      <c r="A11" s="536"/>
      <c r="B11" s="283" t="s">
        <v>45</v>
      </c>
      <c r="C11" s="284">
        <v>712</v>
      </c>
      <c r="D11" s="324">
        <v>13</v>
      </c>
      <c r="E11" s="284">
        <v>20</v>
      </c>
      <c r="F11" s="284">
        <v>88</v>
      </c>
      <c r="G11" s="284">
        <v>61</v>
      </c>
      <c r="H11" s="284">
        <v>33</v>
      </c>
      <c r="I11" s="284">
        <v>44</v>
      </c>
      <c r="J11" s="284">
        <v>41</v>
      </c>
      <c r="K11" s="284">
        <v>64</v>
      </c>
      <c r="L11" s="324">
        <v>2</v>
      </c>
      <c r="M11" s="284">
        <v>178</v>
      </c>
      <c r="N11" s="324">
        <v>4</v>
      </c>
      <c r="O11" s="285">
        <v>1</v>
      </c>
      <c r="P11" s="285" t="s">
        <v>341</v>
      </c>
      <c r="Q11" s="285" t="s">
        <v>341</v>
      </c>
      <c r="R11" s="324">
        <v>37</v>
      </c>
      <c r="S11" s="324">
        <v>16</v>
      </c>
      <c r="T11" s="324">
        <v>1</v>
      </c>
      <c r="U11" s="324">
        <v>20</v>
      </c>
      <c r="V11" s="284">
        <v>23</v>
      </c>
      <c r="W11" s="324">
        <v>13</v>
      </c>
      <c r="X11" s="285">
        <v>53</v>
      </c>
    </row>
    <row r="12" spans="1:24" x14ac:dyDescent="0.2">
      <c r="A12" s="537"/>
      <c r="B12" s="286" t="s">
        <v>46</v>
      </c>
      <c r="C12" s="287">
        <v>547</v>
      </c>
      <c r="D12" s="324">
        <v>2</v>
      </c>
      <c r="E12" s="287">
        <v>11</v>
      </c>
      <c r="F12" s="287">
        <v>30</v>
      </c>
      <c r="G12" s="287">
        <v>66</v>
      </c>
      <c r="H12" s="287">
        <v>27</v>
      </c>
      <c r="I12" s="287">
        <v>24</v>
      </c>
      <c r="J12" s="287">
        <v>44</v>
      </c>
      <c r="K12" s="287">
        <v>76</v>
      </c>
      <c r="L12" s="324">
        <v>1</v>
      </c>
      <c r="M12" s="287">
        <v>89</v>
      </c>
      <c r="N12" s="324">
        <v>2</v>
      </c>
      <c r="O12" s="287">
        <v>38</v>
      </c>
      <c r="P12" s="287">
        <v>24</v>
      </c>
      <c r="Q12" s="324">
        <v>12</v>
      </c>
      <c r="R12" s="326" t="s">
        <v>341</v>
      </c>
      <c r="S12" s="324">
        <v>9</v>
      </c>
      <c r="T12" s="324">
        <v>5</v>
      </c>
      <c r="U12" s="324">
        <v>20</v>
      </c>
      <c r="V12" s="287">
        <v>8</v>
      </c>
      <c r="W12" s="324">
        <v>13</v>
      </c>
      <c r="X12" s="285">
        <v>46</v>
      </c>
    </row>
    <row r="13" spans="1:24" x14ac:dyDescent="0.2">
      <c r="A13" s="559" t="s">
        <v>76</v>
      </c>
      <c r="B13" s="330" t="s">
        <v>2</v>
      </c>
      <c r="C13" s="219">
        <v>600</v>
      </c>
      <c r="D13" s="219">
        <v>8</v>
      </c>
      <c r="E13" s="219">
        <v>16</v>
      </c>
      <c r="F13" s="219">
        <v>51</v>
      </c>
      <c r="G13" s="219">
        <v>61</v>
      </c>
      <c r="H13" s="219">
        <v>34</v>
      </c>
      <c r="I13" s="219">
        <v>34</v>
      </c>
      <c r="J13" s="219">
        <v>37</v>
      </c>
      <c r="K13" s="219">
        <v>65</v>
      </c>
      <c r="L13" s="219">
        <v>3</v>
      </c>
      <c r="M13" s="219">
        <v>138</v>
      </c>
      <c r="N13" s="219">
        <v>2</v>
      </c>
      <c r="O13" s="219">
        <v>19</v>
      </c>
      <c r="P13" s="219">
        <v>12</v>
      </c>
      <c r="Q13" s="219">
        <v>3</v>
      </c>
      <c r="R13" s="219">
        <v>21</v>
      </c>
      <c r="S13" s="219">
        <v>10</v>
      </c>
      <c r="T13" s="219">
        <v>1</v>
      </c>
      <c r="U13" s="219">
        <v>19</v>
      </c>
      <c r="V13" s="219">
        <v>12</v>
      </c>
      <c r="W13" s="219">
        <v>10</v>
      </c>
      <c r="X13" s="219">
        <v>44</v>
      </c>
    </row>
    <row r="14" spans="1:24" x14ac:dyDescent="0.2">
      <c r="A14" s="560"/>
      <c r="B14" s="331" t="s">
        <v>45</v>
      </c>
      <c r="C14" s="221">
        <v>355</v>
      </c>
      <c r="D14" s="221">
        <v>6</v>
      </c>
      <c r="E14" s="221">
        <v>10</v>
      </c>
      <c r="F14" s="221">
        <v>40</v>
      </c>
      <c r="G14" s="221">
        <v>28</v>
      </c>
      <c r="H14" s="221">
        <v>23</v>
      </c>
      <c r="I14" s="221">
        <v>23</v>
      </c>
      <c r="J14" s="221">
        <v>16</v>
      </c>
      <c r="K14" s="221">
        <v>36</v>
      </c>
      <c r="L14" s="221">
        <v>2</v>
      </c>
      <c r="M14" s="221">
        <v>89</v>
      </c>
      <c r="N14" s="221">
        <v>1</v>
      </c>
      <c r="O14" s="221" t="s">
        <v>341</v>
      </c>
      <c r="P14" s="221" t="s">
        <v>341</v>
      </c>
      <c r="Q14" s="221" t="s">
        <v>341</v>
      </c>
      <c r="R14" s="221">
        <v>21</v>
      </c>
      <c r="S14" s="221">
        <v>9</v>
      </c>
      <c r="T14" s="221" t="s">
        <v>341</v>
      </c>
      <c r="U14" s="221">
        <v>10</v>
      </c>
      <c r="V14" s="221">
        <v>8</v>
      </c>
      <c r="W14" s="221">
        <v>4</v>
      </c>
      <c r="X14" s="221">
        <v>29</v>
      </c>
    </row>
    <row r="15" spans="1:24" x14ac:dyDescent="0.2">
      <c r="A15" s="561"/>
      <c r="B15" s="332" t="s">
        <v>46</v>
      </c>
      <c r="C15" s="222">
        <v>245</v>
      </c>
      <c r="D15" s="222">
        <v>2</v>
      </c>
      <c r="E15" s="222">
        <v>6</v>
      </c>
      <c r="F15" s="222">
        <v>11</v>
      </c>
      <c r="G15" s="222">
        <v>33</v>
      </c>
      <c r="H15" s="222">
        <v>11</v>
      </c>
      <c r="I15" s="222">
        <v>11</v>
      </c>
      <c r="J15" s="222">
        <v>21</v>
      </c>
      <c r="K15" s="222">
        <v>29</v>
      </c>
      <c r="L15" s="222">
        <v>1</v>
      </c>
      <c r="M15" s="222">
        <v>49</v>
      </c>
      <c r="N15" s="222">
        <v>1</v>
      </c>
      <c r="O15" s="222">
        <v>19</v>
      </c>
      <c r="P15" s="222">
        <v>12</v>
      </c>
      <c r="Q15" s="222">
        <v>3</v>
      </c>
      <c r="R15" s="222" t="s">
        <v>341</v>
      </c>
      <c r="S15" s="222">
        <v>1</v>
      </c>
      <c r="T15" s="222">
        <v>1</v>
      </c>
      <c r="U15" s="222">
        <v>9</v>
      </c>
      <c r="V15" s="222">
        <v>4</v>
      </c>
      <c r="W15" s="222">
        <v>6</v>
      </c>
      <c r="X15" s="222">
        <v>15</v>
      </c>
    </row>
    <row r="16" spans="1:24" x14ac:dyDescent="0.2">
      <c r="A16" s="559" t="s">
        <v>77</v>
      </c>
      <c r="B16" s="330" t="s">
        <v>2</v>
      </c>
      <c r="C16" s="219">
        <v>169</v>
      </c>
      <c r="D16" s="219">
        <v>2</v>
      </c>
      <c r="E16" s="219">
        <v>3</v>
      </c>
      <c r="F16" s="219">
        <v>20</v>
      </c>
      <c r="G16" s="219">
        <v>10</v>
      </c>
      <c r="H16" s="219">
        <v>8</v>
      </c>
      <c r="I16" s="219">
        <v>11</v>
      </c>
      <c r="J16" s="219">
        <v>9</v>
      </c>
      <c r="K16" s="219">
        <v>23</v>
      </c>
      <c r="L16" s="219" t="s">
        <v>341</v>
      </c>
      <c r="M16" s="219">
        <v>34</v>
      </c>
      <c r="N16" s="219">
        <v>1</v>
      </c>
      <c r="O16" s="219">
        <v>9</v>
      </c>
      <c r="P16" s="219">
        <v>1</v>
      </c>
      <c r="Q16" s="219">
        <v>1</v>
      </c>
      <c r="R16" s="219">
        <v>6</v>
      </c>
      <c r="S16" s="219">
        <v>3</v>
      </c>
      <c r="T16" s="219">
        <v>1</v>
      </c>
      <c r="U16" s="219">
        <v>6</v>
      </c>
      <c r="V16" s="219">
        <v>5</v>
      </c>
      <c r="W16" s="219">
        <v>1</v>
      </c>
      <c r="X16" s="219">
        <v>15</v>
      </c>
    </row>
    <row r="17" spans="1:24" x14ac:dyDescent="0.2">
      <c r="A17" s="560"/>
      <c r="B17" s="331" t="s">
        <v>45</v>
      </c>
      <c r="C17" s="221">
        <v>95</v>
      </c>
      <c r="D17" s="221">
        <v>2</v>
      </c>
      <c r="E17" s="221">
        <v>2</v>
      </c>
      <c r="F17" s="221">
        <v>16</v>
      </c>
      <c r="G17" s="221">
        <v>3</v>
      </c>
      <c r="H17" s="221">
        <v>5</v>
      </c>
      <c r="I17" s="221">
        <v>5</v>
      </c>
      <c r="J17" s="221">
        <v>5</v>
      </c>
      <c r="K17" s="221">
        <v>9</v>
      </c>
      <c r="L17" s="221" t="s">
        <v>341</v>
      </c>
      <c r="M17" s="221">
        <v>25</v>
      </c>
      <c r="N17" s="221">
        <v>1</v>
      </c>
      <c r="O17" s="221" t="s">
        <v>341</v>
      </c>
      <c r="P17" s="221" t="s">
        <v>341</v>
      </c>
      <c r="Q17" s="221" t="s">
        <v>341</v>
      </c>
      <c r="R17" s="221">
        <v>6</v>
      </c>
      <c r="S17" s="221">
        <v>1</v>
      </c>
      <c r="T17" s="221" t="s">
        <v>341</v>
      </c>
      <c r="U17" s="221">
        <v>1</v>
      </c>
      <c r="V17" s="221">
        <v>4</v>
      </c>
      <c r="W17" s="221">
        <v>1</v>
      </c>
      <c r="X17" s="221">
        <v>9</v>
      </c>
    </row>
    <row r="18" spans="1:24" x14ac:dyDescent="0.2">
      <c r="A18" s="561"/>
      <c r="B18" s="332" t="s">
        <v>46</v>
      </c>
      <c r="C18" s="222">
        <v>74</v>
      </c>
      <c r="D18" s="222" t="s">
        <v>341</v>
      </c>
      <c r="E18" s="222">
        <v>1</v>
      </c>
      <c r="F18" s="222">
        <v>4</v>
      </c>
      <c r="G18" s="222">
        <v>7</v>
      </c>
      <c r="H18" s="222">
        <v>3</v>
      </c>
      <c r="I18" s="222">
        <v>6</v>
      </c>
      <c r="J18" s="222">
        <v>4</v>
      </c>
      <c r="K18" s="222">
        <v>14</v>
      </c>
      <c r="L18" s="222" t="s">
        <v>341</v>
      </c>
      <c r="M18" s="222">
        <v>9</v>
      </c>
      <c r="N18" s="222" t="s">
        <v>341</v>
      </c>
      <c r="O18" s="222">
        <v>9</v>
      </c>
      <c r="P18" s="222">
        <v>1</v>
      </c>
      <c r="Q18" s="222">
        <v>1</v>
      </c>
      <c r="R18" s="222" t="s">
        <v>341</v>
      </c>
      <c r="S18" s="222">
        <v>2</v>
      </c>
      <c r="T18" s="222">
        <v>1</v>
      </c>
      <c r="U18" s="222">
        <v>5</v>
      </c>
      <c r="V18" s="222">
        <v>1</v>
      </c>
      <c r="W18" s="222" t="s">
        <v>341</v>
      </c>
      <c r="X18" s="222">
        <v>6</v>
      </c>
    </row>
    <row r="19" spans="1:24" x14ac:dyDescent="0.2">
      <c r="A19" s="559" t="s">
        <v>78</v>
      </c>
      <c r="B19" s="330" t="s">
        <v>2</v>
      </c>
      <c r="C19" s="219">
        <v>24</v>
      </c>
      <c r="D19" s="219" t="s">
        <v>341</v>
      </c>
      <c r="E19" s="219" t="s">
        <v>341</v>
      </c>
      <c r="F19" s="219">
        <v>2</v>
      </c>
      <c r="G19" s="219">
        <v>1</v>
      </c>
      <c r="H19" s="219" t="s">
        <v>341</v>
      </c>
      <c r="I19" s="219">
        <v>2</v>
      </c>
      <c r="J19" s="219">
        <v>1</v>
      </c>
      <c r="K19" s="219">
        <v>3</v>
      </c>
      <c r="L19" s="219" t="s">
        <v>341</v>
      </c>
      <c r="M19" s="219">
        <v>6</v>
      </c>
      <c r="N19" s="219" t="s">
        <v>341</v>
      </c>
      <c r="O19" s="219">
        <v>1</v>
      </c>
      <c r="P19" s="219">
        <v>1</v>
      </c>
      <c r="Q19" s="219" t="s">
        <v>341</v>
      </c>
      <c r="R19" s="219" t="s">
        <v>341</v>
      </c>
      <c r="S19" s="219">
        <v>1</v>
      </c>
      <c r="T19" s="219" t="s">
        <v>341</v>
      </c>
      <c r="U19" s="219">
        <v>1</v>
      </c>
      <c r="V19" s="219">
        <v>1</v>
      </c>
      <c r="W19" s="219">
        <v>2</v>
      </c>
      <c r="X19" s="219">
        <v>2</v>
      </c>
    </row>
    <row r="20" spans="1:24" x14ac:dyDescent="0.2">
      <c r="A20" s="560"/>
      <c r="B20" s="331" t="s">
        <v>45</v>
      </c>
      <c r="C20" s="221">
        <v>13</v>
      </c>
      <c r="D20" s="221" t="s">
        <v>341</v>
      </c>
      <c r="E20" s="221" t="s">
        <v>341</v>
      </c>
      <c r="F20" s="221">
        <v>1</v>
      </c>
      <c r="G20" s="221" t="s">
        <v>341</v>
      </c>
      <c r="H20" s="221" t="s">
        <v>341</v>
      </c>
      <c r="I20" s="221">
        <v>2</v>
      </c>
      <c r="J20" s="221" t="s">
        <v>341</v>
      </c>
      <c r="K20" s="221">
        <v>1</v>
      </c>
      <c r="L20" s="221" t="s">
        <v>341</v>
      </c>
      <c r="M20" s="221">
        <v>6</v>
      </c>
      <c r="N20" s="221" t="s">
        <v>341</v>
      </c>
      <c r="O20" s="221" t="s">
        <v>341</v>
      </c>
      <c r="P20" s="221" t="s">
        <v>341</v>
      </c>
      <c r="Q20" s="221" t="s">
        <v>341</v>
      </c>
      <c r="R20" s="221" t="s">
        <v>341</v>
      </c>
      <c r="S20" s="221" t="s">
        <v>341</v>
      </c>
      <c r="T20" s="221" t="s">
        <v>341</v>
      </c>
      <c r="U20" s="221">
        <v>1</v>
      </c>
      <c r="V20" s="221">
        <v>1</v>
      </c>
      <c r="W20" s="221">
        <v>1</v>
      </c>
      <c r="X20" s="221" t="s">
        <v>341</v>
      </c>
    </row>
    <row r="21" spans="1:24" x14ac:dyDescent="0.2">
      <c r="A21" s="561"/>
      <c r="B21" s="332" t="s">
        <v>46</v>
      </c>
      <c r="C21" s="222">
        <v>11</v>
      </c>
      <c r="D21" s="222" t="s">
        <v>341</v>
      </c>
      <c r="E21" s="222" t="s">
        <v>341</v>
      </c>
      <c r="F21" s="222">
        <v>1</v>
      </c>
      <c r="G21" s="222">
        <v>1</v>
      </c>
      <c r="H21" s="222" t="s">
        <v>341</v>
      </c>
      <c r="I21" s="222" t="s">
        <v>341</v>
      </c>
      <c r="J21" s="222">
        <v>1</v>
      </c>
      <c r="K21" s="222">
        <v>2</v>
      </c>
      <c r="L21" s="222" t="s">
        <v>341</v>
      </c>
      <c r="M21" s="222" t="s">
        <v>341</v>
      </c>
      <c r="N21" s="222" t="s">
        <v>341</v>
      </c>
      <c r="O21" s="222">
        <v>1</v>
      </c>
      <c r="P21" s="222">
        <v>1</v>
      </c>
      <c r="Q21" s="222" t="s">
        <v>341</v>
      </c>
      <c r="R21" s="222" t="s">
        <v>341</v>
      </c>
      <c r="S21" s="222">
        <v>1</v>
      </c>
      <c r="T21" s="222" t="s">
        <v>341</v>
      </c>
      <c r="U21" s="222" t="s">
        <v>341</v>
      </c>
      <c r="V21" s="222" t="s">
        <v>341</v>
      </c>
      <c r="W21" s="222">
        <v>1</v>
      </c>
      <c r="X21" s="222">
        <v>2</v>
      </c>
    </row>
    <row r="22" spans="1:24" x14ac:dyDescent="0.2">
      <c r="A22" s="559" t="s">
        <v>79</v>
      </c>
      <c r="B22" s="330" t="s">
        <v>2</v>
      </c>
      <c r="C22" s="219">
        <v>24</v>
      </c>
      <c r="D22" s="219" t="s">
        <v>341</v>
      </c>
      <c r="E22" s="219">
        <v>1</v>
      </c>
      <c r="F22" s="219">
        <v>1</v>
      </c>
      <c r="G22" s="219">
        <v>1</v>
      </c>
      <c r="H22" s="219">
        <v>2</v>
      </c>
      <c r="I22" s="219">
        <v>1</v>
      </c>
      <c r="J22" s="219">
        <v>4</v>
      </c>
      <c r="K22" s="219">
        <v>3</v>
      </c>
      <c r="L22" s="219" t="s">
        <v>341</v>
      </c>
      <c r="M22" s="219">
        <v>4</v>
      </c>
      <c r="N22" s="219" t="s">
        <v>341</v>
      </c>
      <c r="O22" s="219" t="s">
        <v>341</v>
      </c>
      <c r="P22" s="219" t="s">
        <v>341</v>
      </c>
      <c r="Q22" s="219" t="s">
        <v>341</v>
      </c>
      <c r="R22" s="219">
        <v>1</v>
      </c>
      <c r="S22" s="219" t="s">
        <v>341</v>
      </c>
      <c r="T22" s="219">
        <v>2</v>
      </c>
      <c r="U22" s="219">
        <v>1</v>
      </c>
      <c r="V22" s="219" t="s">
        <v>341</v>
      </c>
      <c r="W22" s="219">
        <v>1</v>
      </c>
      <c r="X22" s="219">
        <v>2</v>
      </c>
    </row>
    <row r="23" spans="1:24" x14ac:dyDescent="0.2">
      <c r="A23" s="560"/>
      <c r="B23" s="331" t="s">
        <v>45</v>
      </c>
      <c r="C23" s="221">
        <v>8</v>
      </c>
      <c r="D23" s="221" t="s">
        <v>341</v>
      </c>
      <c r="E23" s="221" t="s">
        <v>341</v>
      </c>
      <c r="F23" s="221">
        <v>1</v>
      </c>
      <c r="G23" s="221" t="s">
        <v>341</v>
      </c>
      <c r="H23" s="221" t="s">
        <v>341</v>
      </c>
      <c r="I23" s="221" t="s">
        <v>341</v>
      </c>
      <c r="J23" s="221">
        <v>2</v>
      </c>
      <c r="K23" s="221">
        <v>1</v>
      </c>
      <c r="L23" s="221" t="s">
        <v>341</v>
      </c>
      <c r="M23" s="221">
        <v>1</v>
      </c>
      <c r="N23" s="221" t="s">
        <v>341</v>
      </c>
      <c r="O23" s="221" t="s">
        <v>341</v>
      </c>
      <c r="P23" s="221" t="s">
        <v>341</v>
      </c>
      <c r="Q23" s="221" t="s">
        <v>341</v>
      </c>
      <c r="R23" s="221">
        <v>1</v>
      </c>
      <c r="S23" s="221" t="s">
        <v>341</v>
      </c>
      <c r="T23" s="221" t="s">
        <v>341</v>
      </c>
      <c r="U23" s="221">
        <v>1</v>
      </c>
      <c r="V23" s="221" t="s">
        <v>341</v>
      </c>
      <c r="W23" s="221">
        <v>1</v>
      </c>
      <c r="X23" s="221" t="s">
        <v>341</v>
      </c>
    </row>
    <row r="24" spans="1:24" x14ac:dyDescent="0.2">
      <c r="A24" s="561"/>
      <c r="B24" s="332" t="s">
        <v>46</v>
      </c>
      <c r="C24" s="222">
        <v>16</v>
      </c>
      <c r="D24" s="222" t="s">
        <v>341</v>
      </c>
      <c r="E24" s="222">
        <v>1</v>
      </c>
      <c r="F24" s="222" t="s">
        <v>341</v>
      </c>
      <c r="G24" s="222">
        <v>1</v>
      </c>
      <c r="H24" s="222">
        <v>2</v>
      </c>
      <c r="I24" s="222">
        <v>1</v>
      </c>
      <c r="J24" s="222">
        <v>2</v>
      </c>
      <c r="K24" s="222">
        <v>2</v>
      </c>
      <c r="L24" s="222" t="s">
        <v>341</v>
      </c>
      <c r="M24" s="222">
        <v>3</v>
      </c>
      <c r="N24" s="222" t="s">
        <v>341</v>
      </c>
      <c r="O24" s="222" t="s">
        <v>341</v>
      </c>
      <c r="P24" s="222" t="s">
        <v>341</v>
      </c>
      <c r="Q24" s="222" t="s">
        <v>341</v>
      </c>
      <c r="R24" s="222" t="s">
        <v>341</v>
      </c>
      <c r="S24" s="222" t="s">
        <v>341</v>
      </c>
      <c r="T24" s="222">
        <v>2</v>
      </c>
      <c r="U24" s="222" t="s">
        <v>341</v>
      </c>
      <c r="V24" s="222" t="s">
        <v>341</v>
      </c>
      <c r="W24" s="222" t="s">
        <v>341</v>
      </c>
      <c r="X24" s="222">
        <v>2</v>
      </c>
    </row>
    <row r="25" spans="1:24" x14ac:dyDescent="0.2">
      <c r="A25" s="559" t="s">
        <v>80</v>
      </c>
      <c r="B25" s="330" t="s">
        <v>2</v>
      </c>
      <c r="C25" s="219">
        <v>15</v>
      </c>
      <c r="D25" s="219" t="s">
        <v>341</v>
      </c>
      <c r="E25" s="219" t="s">
        <v>341</v>
      </c>
      <c r="F25" s="219">
        <v>1</v>
      </c>
      <c r="G25" s="219">
        <v>2</v>
      </c>
      <c r="H25" s="219" t="s">
        <v>341</v>
      </c>
      <c r="I25" s="219" t="s">
        <v>341</v>
      </c>
      <c r="J25" s="219">
        <v>1</v>
      </c>
      <c r="K25" s="219">
        <v>1</v>
      </c>
      <c r="L25" s="219" t="s">
        <v>341</v>
      </c>
      <c r="M25" s="219">
        <v>3</v>
      </c>
      <c r="N25" s="219">
        <v>1</v>
      </c>
      <c r="O25" s="219">
        <v>1</v>
      </c>
      <c r="P25" s="219" t="s">
        <v>341</v>
      </c>
      <c r="Q25" s="219">
        <v>1</v>
      </c>
      <c r="R25" s="219" t="s">
        <v>341</v>
      </c>
      <c r="S25" s="219" t="s">
        <v>341</v>
      </c>
      <c r="T25" s="219" t="s">
        <v>341</v>
      </c>
      <c r="U25" s="219">
        <v>1</v>
      </c>
      <c r="V25" s="219">
        <v>1</v>
      </c>
      <c r="W25" s="219" t="s">
        <v>341</v>
      </c>
      <c r="X25" s="219">
        <v>2</v>
      </c>
    </row>
    <row r="26" spans="1:24" x14ac:dyDescent="0.2">
      <c r="A26" s="560"/>
      <c r="B26" s="331" t="s">
        <v>45</v>
      </c>
      <c r="C26" s="221">
        <v>9</v>
      </c>
      <c r="D26" s="221" t="s">
        <v>341</v>
      </c>
      <c r="E26" s="221" t="s">
        <v>341</v>
      </c>
      <c r="F26" s="221">
        <v>1</v>
      </c>
      <c r="G26" s="221">
        <v>1</v>
      </c>
      <c r="H26" s="221" t="s">
        <v>341</v>
      </c>
      <c r="I26" s="221" t="s">
        <v>341</v>
      </c>
      <c r="J26" s="221">
        <v>1</v>
      </c>
      <c r="K26" s="221" t="s">
        <v>341</v>
      </c>
      <c r="L26" s="221" t="s">
        <v>341</v>
      </c>
      <c r="M26" s="221">
        <v>3</v>
      </c>
      <c r="N26" s="221">
        <v>1</v>
      </c>
      <c r="O26" s="221" t="s">
        <v>341</v>
      </c>
      <c r="P26" s="221" t="s">
        <v>341</v>
      </c>
      <c r="Q26" s="221" t="s">
        <v>341</v>
      </c>
      <c r="R26" s="221" t="s">
        <v>341</v>
      </c>
      <c r="S26" s="221" t="s">
        <v>341</v>
      </c>
      <c r="T26" s="221" t="s">
        <v>341</v>
      </c>
      <c r="U26" s="221" t="s">
        <v>341</v>
      </c>
      <c r="V26" s="221">
        <v>1</v>
      </c>
      <c r="W26" s="221" t="s">
        <v>341</v>
      </c>
      <c r="X26" s="221">
        <v>1</v>
      </c>
    </row>
    <row r="27" spans="1:24" x14ac:dyDescent="0.2">
      <c r="A27" s="561"/>
      <c r="B27" s="332" t="s">
        <v>46</v>
      </c>
      <c r="C27" s="222">
        <v>6</v>
      </c>
      <c r="D27" s="222" t="s">
        <v>341</v>
      </c>
      <c r="E27" s="222" t="s">
        <v>341</v>
      </c>
      <c r="F27" s="222" t="s">
        <v>341</v>
      </c>
      <c r="G27" s="222">
        <v>1</v>
      </c>
      <c r="H27" s="222" t="s">
        <v>341</v>
      </c>
      <c r="I27" s="222" t="s">
        <v>341</v>
      </c>
      <c r="J27" s="222" t="s">
        <v>341</v>
      </c>
      <c r="K27" s="222">
        <v>1</v>
      </c>
      <c r="L27" s="222" t="s">
        <v>341</v>
      </c>
      <c r="M27" s="222" t="s">
        <v>341</v>
      </c>
      <c r="N27" s="222" t="s">
        <v>341</v>
      </c>
      <c r="O27" s="222">
        <v>1</v>
      </c>
      <c r="P27" s="222" t="s">
        <v>341</v>
      </c>
      <c r="Q27" s="222">
        <v>1</v>
      </c>
      <c r="R27" s="222" t="s">
        <v>341</v>
      </c>
      <c r="S27" s="222" t="s">
        <v>341</v>
      </c>
      <c r="T27" s="222" t="s">
        <v>341</v>
      </c>
      <c r="U27" s="222">
        <v>1</v>
      </c>
      <c r="V27" s="222" t="s">
        <v>341</v>
      </c>
      <c r="W27" s="222" t="s">
        <v>341</v>
      </c>
      <c r="X27" s="222">
        <v>1</v>
      </c>
    </row>
    <row r="28" spans="1:24" x14ac:dyDescent="0.2">
      <c r="A28" s="559" t="s">
        <v>81</v>
      </c>
      <c r="B28" s="330" t="s">
        <v>2</v>
      </c>
      <c r="C28" s="219">
        <v>28</v>
      </c>
      <c r="D28" s="219">
        <v>1</v>
      </c>
      <c r="E28" s="219" t="s">
        <v>341</v>
      </c>
      <c r="F28" s="219">
        <v>2</v>
      </c>
      <c r="G28" s="219">
        <v>2</v>
      </c>
      <c r="H28" s="219">
        <v>1</v>
      </c>
      <c r="I28" s="219">
        <v>4</v>
      </c>
      <c r="J28" s="219">
        <v>4</v>
      </c>
      <c r="K28" s="219" t="s">
        <v>341</v>
      </c>
      <c r="L28" s="219" t="s">
        <v>341</v>
      </c>
      <c r="M28" s="219">
        <v>6</v>
      </c>
      <c r="N28" s="219" t="s">
        <v>341</v>
      </c>
      <c r="O28" s="219">
        <v>1</v>
      </c>
      <c r="P28" s="219" t="s">
        <v>341</v>
      </c>
      <c r="Q28" s="219">
        <v>1</v>
      </c>
      <c r="R28" s="219">
        <v>2</v>
      </c>
      <c r="S28" s="219">
        <v>1</v>
      </c>
      <c r="T28" s="219" t="s">
        <v>341</v>
      </c>
      <c r="U28" s="219">
        <v>1</v>
      </c>
      <c r="V28" s="219" t="s">
        <v>341</v>
      </c>
      <c r="W28" s="219" t="s">
        <v>341</v>
      </c>
      <c r="X28" s="219">
        <v>2</v>
      </c>
    </row>
    <row r="29" spans="1:24" x14ac:dyDescent="0.2">
      <c r="A29" s="560"/>
      <c r="B29" s="331" t="s">
        <v>45</v>
      </c>
      <c r="C29" s="221">
        <v>19</v>
      </c>
      <c r="D29" s="221">
        <v>1</v>
      </c>
      <c r="E29" s="221" t="s">
        <v>341</v>
      </c>
      <c r="F29" s="221">
        <v>1</v>
      </c>
      <c r="G29" s="221">
        <v>2</v>
      </c>
      <c r="H29" s="221">
        <v>1</v>
      </c>
      <c r="I29" s="221">
        <v>4</v>
      </c>
      <c r="J29" s="221">
        <v>3</v>
      </c>
      <c r="K29" s="221" t="s">
        <v>341</v>
      </c>
      <c r="L29" s="221" t="s">
        <v>341</v>
      </c>
      <c r="M29" s="221">
        <v>4</v>
      </c>
      <c r="N29" s="221" t="s">
        <v>341</v>
      </c>
      <c r="O29" s="221" t="s">
        <v>341</v>
      </c>
      <c r="P29" s="221" t="s">
        <v>341</v>
      </c>
      <c r="Q29" s="221" t="s">
        <v>341</v>
      </c>
      <c r="R29" s="221">
        <v>2</v>
      </c>
      <c r="S29" s="221" t="s">
        <v>341</v>
      </c>
      <c r="T29" s="221" t="s">
        <v>341</v>
      </c>
      <c r="U29" s="221">
        <v>1</v>
      </c>
      <c r="V29" s="221" t="s">
        <v>341</v>
      </c>
      <c r="W29" s="221" t="s">
        <v>341</v>
      </c>
      <c r="X29" s="221" t="s">
        <v>341</v>
      </c>
    </row>
    <row r="30" spans="1:24" x14ac:dyDescent="0.2">
      <c r="A30" s="561"/>
      <c r="B30" s="332" t="s">
        <v>46</v>
      </c>
      <c r="C30" s="222">
        <v>9</v>
      </c>
      <c r="D30" s="222" t="s">
        <v>341</v>
      </c>
      <c r="E30" s="222" t="s">
        <v>341</v>
      </c>
      <c r="F30" s="222">
        <v>1</v>
      </c>
      <c r="G30" s="222" t="s">
        <v>341</v>
      </c>
      <c r="H30" s="222" t="s">
        <v>341</v>
      </c>
      <c r="I30" s="222" t="s">
        <v>341</v>
      </c>
      <c r="J30" s="222">
        <v>1</v>
      </c>
      <c r="K30" s="222" t="s">
        <v>341</v>
      </c>
      <c r="L30" s="222" t="s">
        <v>341</v>
      </c>
      <c r="M30" s="222">
        <v>2</v>
      </c>
      <c r="N30" s="222" t="s">
        <v>341</v>
      </c>
      <c r="O30" s="222">
        <v>1</v>
      </c>
      <c r="P30" s="222" t="s">
        <v>341</v>
      </c>
      <c r="Q30" s="222">
        <v>1</v>
      </c>
      <c r="R30" s="222" t="s">
        <v>341</v>
      </c>
      <c r="S30" s="222">
        <v>1</v>
      </c>
      <c r="T30" s="222" t="s">
        <v>341</v>
      </c>
      <c r="U30" s="222" t="s">
        <v>341</v>
      </c>
      <c r="V30" s="222" t="s">
        <v>341</v>
      </c>
      <c r="W30" s="222" t="s">
        <v>341</v>
      </c>
      <c r="X30" s="222">
        <v>2</v>
      </c>
    </row>
    <row r="31" spans="1:24" x14ac:dyDescent="0.2">
      <c r="A31" s="559" t="s">
        <v>82</v>
      </c>
      <c r="B31" s="330" t="s">
        <v>2</v>
      </c>
      <c r="C31" s="219">
        <v>30</v>
      </c>
      <c r="D31" s="219">
        <v>1</v>
      </c>
      <c r="E31" s="219">
        <v>2</v>
      </c>
      <c r="F31" s="219">
        <v>2</v>
      </c>
      <c r="G31" s="219">
        <v>3</v>
      </c>
      <c r="H31" s="219">
        <v>3</v>
      </c>
      <c r="I31" s="219">
        <v>1</v>
      </c>
      <c r="J31" s="219">
        <v>4</v>
      </c>
      <c r="K31" s="219">
        <v>4</v>
      </c>
      <c r="L31" s="219" t="s">
        <v>341</v>
      </c>
      <c r="M31" s="219">
        <v>3</v>
      </c>
      <c r="N31" s="219" t="s">
        <v>341</v>
      </c>
      <c r="O31" s="219" t="s">
        <v>341</v>
      </c>
      <c r="P31" s="219">
        <v>1</v>
      </c>
      <c r="Q31" s="219" t="s">
        <v>341</v>
      </c>
      <c r="R31" s="219">
        <v>1</v>
      </c>
      <c r="S31" s="219">
        <v>1</v>
      </c>
      <c r="T31" s="219">
        <v>1</v>
      </c>
      <c r="U31" s="219">
        <v>1</v>
      </c>
      <c r="V31" s="219">
        <v>1</v>
      </c>
      <c r="W31" s="219" t="s">
        <v>341</v>
      </c>
      <c r="X31" s="219">
        <v>1</v>
      </c>
    </row>
    <row r="32" spans="1:24" x14ac:dyDescent="0.2">
      <c r="A32" s="560"/>
      <c r="B32" s="331" t="s">
        <v>45</v>
      </c>
      <c r="C32" s="221">
        <v>18</v>
      </c>
      <c r="D32" s="221">
        <v>1</v>
      </c>
      <c r="E32" s="221">
        <v>1</v>
      </c>
      <c r="F32" s="221">
        <v>2</v>
      </c>
      <c r="G32" s="221">
        <v>2</v>
      </c>
      <c r="H32" s="221">
        <v>1</v>
      </c>
      <c r="I32" s="221">
        <v>1</v>
      </c>
      <c r="J32" s="221">
        <v>1</v>
      </c>
      <c r="K32" s="221">
        <v>2</v>
      </c>
      <c r="L32" s="221" t="s">
        <v>341</v>
      </c>
      <c r="M32" s="221">
        <v>3</v>
      </c>
      <c r="N32" s="221" t="s">
        <v>341</v>
      </c>
      <c r="O32" s="221" t="s">
        <v>341</v>
      </c>
      <c r="P32" s="221" t="s">
        <v>341</v>
      </c>
      <c r="Q32" s="221" t="s">
        <v>341</v>
      </c>
      <c r="R32" s="221">
        <v>1</v>
      </c>
      <c r="S32" s="221" t="s">
        <v>341</v>
      </c>
      <c r="T32" s="221">
        <v>1</v>
      </c>
      <c r="U32" s="221" t="s">
        <v>341</v>
      </c>
      <c r="V32" s="221">
        <v>1</v>
      </c>
      <c r="W32" s="221" t="s">
        <v>341</v>
      </c>
      <c r="X32" s="221">
        <v>1</v>
      </c>
    </row>
    <row r="33" spans="1:24" x14ac:dyDescent="0.2">
      <c r="A33" s="561"/>
      <c r="B33" s="332" t="s">
        <v>46</v>
      </c>
      <c r="C33" s="222">
        <v>12</v>
      </c>
      <c r="D33" s="222" t="s">
        <v>341</v>
      </c>
      <c r="E33" s="222">
        <v>1</v>
      </c>
      <c r="F33" s="222" t="s">
        <v>341</v>
      </c>
      <c r="G33" s="222">
        <v>1</v>
      </c>
      <c r="H33" s="222">
        <v>2</v>
      </c>
      <c r="I33" s="222" t="s">
        <v>341</v>
      </c>
      <c r="J33" s="222">
        <v>3</v>
      </c>
      <c r="K33" s="222">
        <v>2</v>
      </c>
      <c r="L33" s="222" t="s">
        <v>341</v>
      </c>
      <c r="M33" s="222" t="s">
        <v>341</v>
      </c>
      <c r="N33" s="222" t="s">
        <v>341</v>
      </c>
      <c r="O33" s="222" t="s">
        <v>341</v>
      </c>
      <c r="P33" s="222">
        <v>1</v>
      </c>
      <c r="Q33" s="222" t="s">
        <v>341</v>
      </c>
      <c r="R33" s="222" t="s">
        <v>341</v>
      </c>
      <c r="S33" s="222">
        <v>1</v>
      </c>
      <c r="T33" s="222" t="s">
        <v>341</v>
      </c>
      <c r="U33" s="222">
        <v>1</v>
      </c>
      <c r="V33" s="222" t="s">
        <v>341</v>
      </c>
      <c r="W33" s="222" t="s">
        <v>341</v>
      </c>
      <c r="X33" s="222" t="s">
        <v>341</v>
      </c>
    </row>
    <row r="34" spans="1:24" x14ac:dyDescent="0.2">
      <c r="A34" s="559" t="s">
        <v>83</v>
      </c>
      <c r="B34" s="330" t="s">
        <v>2</v>
      </c>
      <c r="C34" s="219">
        <v>54</v>
      </c>
      <c r="D34" s="219">
        <v>1</v>
      </c>
      <c r="E34" s="219">
        <v>2</v>
      </c>
      <c r="F34" s="219">
        <v>7</v>
      </c>
      <c r="G34" s="219">
        <v>7</v>
      </c>
      <c r="H34" s="219">
        <v>2</v>
      </c>
      <c r="I34" s="219">
        <v>1</v>
      </c>
      <c r="J34" s="219">
        <v>1</v>
      </c>
      <c r="K34" s="219">
        <v>4</v>
      </c>
      <c r="L34" s="219" t="s">
        <v>341</v>
      </c>
      <c r="M34" s="219">
        <v>8</v>
      </c>
      <c r="N34" s="219" t="s">
        <v>341</v>
      </c>
      <c r="O34" s="219">
        <v>1</v>
      </c>
      <c r="P34" s="219">
        <v>2</v>
      </c>
      <c r="Q34" s="219">
        <v>1</v>
      </c>
      <c r="R34" s="219">
        <v>1</v>
      </c>
      <c r="S34" s="219">
        <v>3</v>
      </c>
      <c r="T34" s="219">
        <v>1</v>
      </c>
      <c r="U34" s="219">
        <v>1</v>
      </c>
      <c r="V34" s="219" t="s">
        <v>341</v>
      </c>
      <c r="W34" s="219">
        <v>3</v>
      </c>
      <c r="X34" s="219">
        <v>8</v>
      </c>
    </row>
    <row r="35" spans="1:24" x14ac:dyDescent="0.2">
      <c r="A35" s="560"/>
      <c r="B35" s="331" t="s">
        <v>45</v>
      </c>
      <c r="C35" s="221">
        <v>33</v>
      </c>
      <c r="D35" s="221">
        <v>1</v>
      </c>
      <c r="E35" s="221">
        <v>1</v>
      </c>
      <c r="F35" s="221">
        <v>3</v>
      </c>
      <c r="G35" s="221">
        <v>7</v>
      </c>
      <c r="H35" s="221" t="s">
        <v>341</v>
      </c>
      <c r="I35" s="221">
        <v>1</v>
      </c>
      <c r="J35" s="221" t="s">
        <v>341</v>
      </c>
      <c r="K35" s="221">
        <v>2</v>
      </c>
      <c r="L35" s="221" t="s">
        <v>341</v>
      </c>
      <c r="M35" s="221">
        <v>5</v>
      </c>
      <c r="N35" s="221" t="s">
        <v>341</v>
      </c>
      <c r="O35" s="221" t="s">
        <v>341</v>
      </c>
      <c r="P35" s="221" t="s">
        <v>341</v>
      </c>
      <c r="Q35" s="221" t="s">
        <v>341</v>
      </c>
      <c r="R35" s="221">
        <v>1</v>
      </c>
      <c r="S35" s="221">
        <v>3</v>
      </c>
      <c r="T35" s="221" t="s">
        <v>341</v>
      </c>
      <c r="U35" s="221">
        <v>1</v>
      </c>
      <c r="V35" s="221" t="s">
        <v>341</v>
      </c>
      <c r="W35" s="221">
        <v>3</v>
      </c>
      <c r="X35" s="221">
        <v>5</v>
      </c>
    </row>
    <row r="36" spans="1:24" x14ac:dyDescent="0.2">
      <c r="A36" s="561"/>
      <c r="B36" s="332" t="s">
        <v>46</v>
      </c>
      <c r="C36" s="222">
        <v>21</v>
      </c>
      <c r="D36" s="222" t="s">
        <v>341</v>
      </c>
      <c r="E36" s="222">
        <v>1</v>
      </c>
      <c r="F36" s="222">
        <v>4</v>
      </c>
      <c r="G36" s="222" t="s">
        <v>341</v>
      </c>
      <c r="H36" s="222">
        <v>2</v>
      </c>
      <c r="I36" s="222" t="s">
        <v>341</v>
      </c>
      <c r="J36" s="222">
        <v>1</v>
      </c>
      <c r="K36" s="222">
        <v>2</v>
      </c>
      <c r="L36" s="222" t="s">
        <v>341</v>
      </c>
      <c r="M36" s="222">
        <v>3</v>
      </c>
      <c r="N36" s="222" t="s">
        <v>341</v>
      </c>
      <c r="O36" s="222">
        <v>1</v>
      </c>
      <c r="P36" s="222">
        <v>2</v>
      </c>
      <c r="Q36" s="222">
        <v>1</v>
      </c>
      <c r="R36" s="222" t="s">
        <v>341</v>
      </c>
      <c r="S36" s="222" t="s">
        <v>341</v>
      </c>
      <c r="T36" s="222">
        <v>1</v>
      </c>
      <c r="U36" s="222" t="s">
        <v>341</v>
      </c>
      <c r="V36" s="222" t="s">
        <v>341</v>
      </c>
      <c r="W36" s="222" t="s">
        <v>341</v>
      </c>
      <c r="X36" s="222">
        <v>3</v>
      </c>
    </row>
    <row r="37" spans="1:24" x14ac:dyDescent="0.2">
      <c r="A37" s="559" t="s">
        <v>84</v>
      </c>
      <c r="B37" s="330" t="s">
        <v>2</v>
      </c>
      <c r="C37" s="219">
        <v>9</v>
      </c>
      <c r="D37" s="219" t="s">
        <v>341</v>
      </c>
      <c r="E37" s="219" t="s">
        <v>341</v>
      </c>
      <c r="F37" s="219" t="s">
        <v>341</v>
      </c>
      <c r="G37" s="219" t="s">
        <v>341</v>
      </c>
      <c r="H37" s="219" t="s">
        <v>341</v>
      </c>
      <c r="I37" s="219" t="s">
        <v>341</v>
      </c>
      <c r="J37" s="219">
        <v>3</v>
      </c>
      <c r="K37" s="219">
        <v>1</v>
      </c>
      <c r="L37" s="219" t="s">
        <v>341</v>
      </c>
      <c r="M37" s="219">
        <v>2</v>
      </c>
      <c r="N37" s="219" t="s">
        <v>341</v>
      </c>
      <c r="O37" s="219" t="s">
        <v>341</v>
      </c>
      <c r="P37" s="219" t="s">
        <v>341</v>
      </c>
      <c r="Q37" s="219" t="s">
        <v>341</v>
      </c>
      <c r="R37" s="219">
        <v>1</v>
      </c>
      <c r="S37" s="219" t="s">
        <v>341</v>
      </c>
      <c r="T37" s="219" t="s">
        <v>341</v>
      </c>
      <c r="U37" s="219" t="s">
        <v>341</v>
      </c>
      <c r="V37" s="219" t="s">
        <v>341</v>
      </c>
      <c r="W37" s="219">
        <v>1</v>
      </c>
      <c r="X37" s="219">
        <v>1</v>
      </c>
    </row>
    <row r="38" spans="1:24" x14ac:dyDescent="0.2">
      <c r="A38" s="560"/>
      <c r="B38" s="331" t="s">
        <v>45</v>
      </c>
      <c r="C38" s="221">
        <v>3</v>
      </c>
      <c r="D38" s="221" t="s">
        <v>341</v>
      </c>
      <c r="E38" s="221" t="s">
        <v>341</v>
      </c>
      <c r="F38" s="221" t="s">
        <v>341</v>
      </c>
      <c r="G38" s="221" t="s">
        <v>341</v>
      </c>
      <c r="H38" s="221" t="s">
        <v>341</v>
      </c>
      <c r="I38" s="221" t="s">
        <v>341</v>
      </c>
      <c r="J38" s="221" t="s">
        <v>341</v>
      </c>
      <c r="K38" s="221" t="s">
        <v>341</v>
      </c>
      <c r="L38" s="221" t="s">
        <v>341</v>
      </c>
      <c r="M38" s="221">
        <v>1</v>
      </c>
      <c r="N38" s="221" t="s">
        <v>341</v>
      </c>
      <c r="O38" s="221" t="s">
        <v>341</v>
      </c>
      <c r="P38" s="452" t="s">
        <v>341</v>
      </c>
      <c r="Q38" s="224" t="s">
        <v>341</v>
      </c>
      <c r="R38" s="221">
        <v>1</v>
      </c>
      <c r="S38" s="221" t="s">
        <v>341</v>
      </c>
      <c r="T38" s="221" t="s">
        <v>341</v>
      </c>
      <c r="U38" s="221" t="s">
        <v>341</v>
      </c>
      <c r="V38" s="221" t="s">
        <v>341</v>
      </c>
      <c r="W38" s="221">
        <v>1</v>
      </c>
      <c r="X38" s="221" t="s">
        <v>341</v>
      </c>
    </row>
    <row r="39" spans="1:24" x14ac:dyDescent="0.2">
      <c r="A39" s="561"/>
      <c r="B39" s="332" t="s">
        <v>46</v>
      </c>
      <c r="C39" s="222">
        <v>6</v>
      </c>
      <c r="D39" s="222" t="s">
        <v>341</v>
      </c>
      <c r="E39" s="222" t="s">
        <v>341</v>
      </c>
      <c r="F39" s="222" t="s">
        <v>341</v>
      </c>
      <c r="G39" s="222" t="s">
        <v>341</v>
      </c>
      <c r="H39" s="222" t="s">
        <v>341</v>
      </c>
      <c r="I39" s="222" t="s">
        <v>341</v>
      </c>
      <c r="J39" s="222">
        <v>3</v>
      </c>
      <c r="K39" s="222">
        <v>1</v>
      </c>
      <c r="L39" s="222" t="s">
        <v>341</v>
      </c>
      <c r="M39" s="222">
        <v>1</v>
      </c>
      <c r="N39" s="222" t="s">
        <v>341</v>
      </c>
      <c r="O39" s="222" t="s">
        <v>341</v>
      </c>
      <c r="P39" s="222" t="s">
        <v>341</v>
      </c>
      <c r="Q39" s="222" t="s">
        <v>341</v>
      </c>
      <c r="R39" s="222" t="s">
        <v>341</v>
      </c>
      <c r="S39" s="222" t="s">
        <v>341</v>
      </c>
      <c r="T39" s="222" t="s">
        <v>341</v>
      </c>
      <c r="U39" s="222" t="s">
        <v>341</v>
      </c>
      <c r="V39" s="222" t="s">
        <v>341</v>
      </c>
      <c r="W39" s="222" t="s">
        <v>341</v>
      </c>
      <c r="X39" s="222">
        <v>1</v>
      </c>
    </row>
    <row r="40" spans="1:24" x14ac:dyDescent="0.2">
      <c r="A40" s="559" t="s">
        <v>85</v>
      </c>
      <c r="B40" s="330" t="s">
        <v>2</v>
      </c>
      <c r="C40" s="219">
        <v>13</v>
      </c>
      <c r="D40" s="219" t="s">
        <v>341</v>
      </c>
      <c r="E40" s="219" t="s">
        <v>341</v>
      </c>
      <c r="F40" s="219">
        <v>3</v>
      </c>
      <c r="G40" s="219">
        <v>2</v>
      </c>
      <c r="H40" s="219">
        <v>1</v>
      </c>
      <c r="I40" s="219" t="s">
        <v>341</v>
      </c>
      <c r="J40" s="219" t="s">
        <v>341</v>
      </c>
      <c r="K40" s="219">
        <v>2</v>
      </c>
      <c r="L40" s="219" t="s">
        <v>341</v>
      </c>
      <c r="M40" s="219">
        <v>2</v>
      </c>
      <c r="N40" s="219" t="s">
        <v>341</v>
      </c>
      <c r="O40" s="219" t="s">
        <v>341</v>
      </c>
      <c r="P40" s="219" t="s">
        <v>341</v>
      </c>
      <c r="Q40" s="219">
        <v>1</v>
      </c>
      <c r="R40" s="219" t="s">
        <v>341</v>
      </c>
      <c r="S40" s="219" t="s">
        <v>341</v>
      </c>
      <c r="T40" s="219" t="s">
        <v>341</v>
      </c>
      <c r="U40" s="219" t="s">
        <v>341</v>
      </c>
      <c r="V40" s="219" t="s">
        <v>341</v>
      </c>
      <c r="W40" s="219" t="s">
        <v>341</v>
      </c>
      <c r="X40" s="219">
        <v>2</v>
      </c>
    </row>
    <row r="41" spans="1:24" x14ac:dyDescent="0.2">
      <c r="A41" s="560"/>
      <c r="B41" s="331" t="s">
        <v>45</v>
      </c>
      <c r="C41" s="221">
        <v>5</v>
      </c>
      <c r="D41" s="221" t="s">
        <v>341</v>
      </c>
      <c r="E41" s="221" t="s">
        <v>341</v>
      </c>
      <c r="F41" s="221">
        <v>3</v>
      </c>
      <c r="G41" s="221">
        <v>1</v>
      </c>
      <c r="H41" s="221" t="s">
        <v>341</v>
      </c>
      <c r="I41" s="221" t="s">
        <v>341</v>
      </c>
      <c r="J41" s="221" t="s">
        <v>341</v>
      </c>
      <c r="K41" s="221">
        <v>1</v>
      </c>
      <c r="L41" s="221" t="s">
        <v>341</v>
      </c>
      <c r="M41" s="221" t="s">
        <v>341</v>
      </c>
      <c r="N41" s="221" t="s">
        <v>341</v>
      </c>
      <c r="O41" s="221" t="s">
        <v>341</v>
      </c>
      <c r="P41" s="221" t="s">
        <v>341</v>
      </c>
      <c r="Q41" s="221" t="s">
        <v>341</v>
      </c>
      <c r="R41" s="221" t="s">
        <v>341</v>
      </c>
      <c r="S41" s="221" t="s">
        <v>341</v>
      </c>
      <c r="T41" s="221" t="s">
        <v>341</v>
      </c>
      <c r="U41" s="221" t="s">
        <v>341</v>
      </c>
      <c r="V41" s="221" t="s">
        <v>341</v>
      </c>
      <c r="W41" s="221" t="s">
        <v>341</v>
      </c>
      <c r="X41" s="221" t="s">
        <v>341</v>
      </c>
    </row>
    <row r="42" spans="1:24" x14ac:dyDescent="0.2">
      <c r="A42" s="561"/>
      <c r="B42" s="332" t="s">
        <v>46</v>
      </c>
      <c r="C42" s="222">
        <v>8</v>
      </c>
      <c r="D42" s="222" t="s">
        <v>341</v>
      </c>
      <c r="E42" s="222" t="s">
        <v>341</v>
      </c>
      <c r="F42" s="222" t="s">
        <v>341</v>
      </c>
      <c r="G42" s="222">
        <v>1</v>
      </c>
      <c r="H42" s="222">
        <v>1</v>
      </c>
      <c r="I42" s="222" t="s">
        <v>341</v>
      </c>
      <c r="J42" s="222" t="s">
        <v>341</v>
      </c>
      <c r="K42" s="222">
        <v>1</v>
      </c>
      <c r="L42" s="222" t="s">
        <v>341</v>
      </c>
      <c r="M42" s="222">
        <v>2</v>
      </c>
      <c r="N42" s="222" t="s">
        <v>341</v>
      </c>
      <c r="O42" s="222" t="s">
        <v>341</v>
      </c>
      <c r="P42" s="222" t="s">
        <v>341</v>
      </c>
      <c r="Q42" s="222">
        <v>1</v>
      </c>
      <c r="R42" s="222" t="s">
        <v>341</v>
      </c>
      <c r="S42" s="222" t="s">
        <v>341</v>
      </c>
      <c r="T42" s="222" t="s">
        <v>341</v>
      </c>
      <c r="U42" s="222" t="s">
        <v>341</v>
      </c>
      <c r="V42" s="222" t="s">
        <v>341</v>
      </c>
      <c r="W42" s="222" t="s">
        <v>341</v>
      </c>
      <c r="X42" s="222">
        <v>2</v>
      </c>
    </row>
    <row r="43" spans="1:24" x14ac:dyDescent="0.2">
      <c r="A43" s="559" t="s">
        <v>86</v>
      </c>
      <c r="B43" s="330" t="s">
        <v>2</v>
      </c>
      <c r="C43" s="219">
        <v>24</v>
      </c>
      <c r="D43" s="219" t="s">
        <v>341</v>
      </c>
      <c r="E43" s="219" t="s">
        <v>341</v>
      </c>
      <c r="F43" s="219">
        <v>3</v>
      </c>
      <c r="G43" s="219">
        <v>5</v>
      </c>
      <c r="H43" s="219" t="s">
        <v>341</v>
      </c>
      <c r="I43" s="219">
        <v>3</v>
      </c>
      <c r="J43" s="219">
        <v>1</v>
      </c>
      <c r="K43" s="219">
        <v>2</v>
      </c>
      <c r="L43" s="219" t="s">
        <v>341</v>
      </c>
      <c r="M43" s="219">
        <v>4</v>
      </c>
      <c r="N43" s="219" t="s">
        <v>341</v>
      </c>
      <c r="O43" s="219">
        <v>1</v>
      </c>
      <c r="P43" s="219" t="s">
        <v>341</v>
      </c>
      <c r="Q43" s="219">
        <v>1</v>
      </c>
      <c r="R43" s="219">
        <v>1</v>
      </c>
      <c r="S43" s="219">
        <v>1</v>
      </c>
      <c r="T43" s="219" t="s">
        <v>341</v>
      </c>
      <c r="U43" s="219" t="s">
        <v>341</v>
      </c>
      <c r="V43" s="219" t="s">
        <v>341</v>
      </c>
      <c r="W43" s="219" t="s">
        <v>341</v>
      </c>
      <c r="X43" s="219">
        <v>2</v>
      </c>
    </row>
    <row r="44" spans="1:24" x14ac:dyDescent="0.2">
      <c r="A44" s="560"/>
      <c r="B44" s="331" t="s">
        <v>45</v>
      </c>
      <c r="C44" s="221">
        <v>12</v>
      </c>
      <c r="D44" s="221" t="s">
        <v>341</v>
      </c>
      <c r="E44" s="221" t="s">
        <v>341</v>
      </c>
      <c r="F44" s="221">
        <v>3</v>
      </c>
      <c r="G44" s="221">
        <v>2</v>
      </c>
      <c r="H44" s="221" t="s">
        <v>341</v>
      </c>
      <c r="I44" s="221">
        <v>3</v>
      </c>
      <c r="J44" s="221" t="s">
        <v>341</v>
      </c>
      <c r="K44" s="221">
        <v>1</v>
      </c>
      <c r="L44" s="221" t="s">
        <v>341</v>
      </c>
      <c r="M44" s="221">
        <v>1</v>
      </c>
      <c r="N44" s="221" t="s">
        <v>341</v>
      </c>
      <c r="O44" s="221" t="s">
        <v>341</v>
      </c>
      <c r="P44" s="221" t="s">
        <v>341</v>
      </c>
      <c r="Q44" s="221" t="s">
        <v>341</v>
      </c>
      <c r="R44" s="221">
        <v>1</v>
      </c>
      <c r="S44" s="221" t="s">
        <v>341</v>
      </c>
      <c r="T44" s="221" t="s">
        <v>341</v>
      </c>
      <c r="U44" s="221" t="s">
        <v>341</v>
      </c>
      <c r="V44" s="221" t="s">
        <v>341</v>
      </c>
      <c r="W44" s="221" t="s">
        <v>341</v>
      </c>
      <c r="X44" s="221">
        <v>1</v>
      </c>
    </row>
    <row r="45" spans="1:24" x14ac:dyDescent="0.2">
      <c r="A45" s="561"/>
      <c r="B45" s="332" t="s">
        <v>46</v>
      </c>
      <c r="C45" s="222">
        <v>12</v>
      </c>
      <c r="D45" s="222" t="s">
        <v>341</v>
      </c>
      <c r="E45" s="222" t="s">
        <v>341</v>
      </c>
      <c r="F45" s="222" t="s">
        <v>341</v>
      </c>
      <c r="G45" s="222">
        <v>3</v>
      </c>
      <c r="H45" s="222" t="s">
        <v>341</v>
      </c>
      <c r="I45" s="222" t="s">
        <v>341</v>
      </c>
      <c r="J45" s="222">
        <v>1</v>
      </c>
      <c r="K45" s="222">
        <v>1</v>
      </c>
      <c r="L45" s="222" t="s">
        <v>341</v>
      </c>
      <c r="M45" s="222">
        <v>3</v>
      </c>
      <c r="N45" s="222" t="s">
        <v>341</v>
      </c>
      <c r="O45" s="222">
        <v>1</v>
      </c>
      <c r="P45" s="222" t="s">
        <v>341</v>
      </c>
      <c r="Q45" s="222">
        <v>1</v>
      </c>
      <c r="R45" s="222" t="s">
        <v>341</v>
      </c>
      <c r="S45" s="222">
        <v>1</v>
      </c>
      <c r="T45" s="222" t="s">
        <v>341</v>
      </c>
      <c r="U45" s="222" t="s">
        <v>341</v>
      </c>
      <c r="V45" s="222" t="s">
        <v>341</v>
      </c>
      <c r="W45" s="222" t="s">
        <v>341</v>
      </c>
      <c r="X45" s="222">
        <v>1</v>
      </c>
    </row>
    <row r="46" spans="1:24" x14ac:dyDescent="0.2">
      <c r="A46" s="559" t="s">
        <v>87</v>
      </c>
      <c r="B46" s="330" t="s">
        <v>2</v>
      </c>
      <c r="C46" s="219">
        <v>34</v>
      </c>
      <c r="D46" s="219">
        <v>1</v>
      </c>
      <c r="E46" s="219" t="s">
        <v>341</v>
      </c>
      <c r="F46" s="219">
        <v>3</v>
      </c>
      <c r="G46" s="219">
        <v>3</v>
      </c>
      <c r="H46" s="219">
        <v>1</v>
      </c>
      <c r="I46" s="219">
        <v>2</v>
      </c>
      <c r="J46" s="219">
        <v>6</v>
      </c>
      <c r="K46" s="219">
        <v>4</v>
      </c>
      <c r="L46" s="219" t="s">
        <v>341</v>
      </c>
      <c r="M46" s="219">
        <v>8</v>
      </c>
      <c r="N46" s="219" t="s">
        <v>341</v>
      </c>
      <c r="O46" s="219" t="s">
        <v>341</v>
      </c>
      <c r="P46" s="219" t="s">
        <v>341</v>
      </c>
      <c r="Q46" s="219" t="s">
        <v>341</v>
      </c>
      <c r="R46" s="219" t="s">
        <v>341</v>
      </c>
      <c r="S46" s="219">
        <v>1</v>
      </c>
      <c r="T46" s="219" t="s">
        <v>341</v>
      </c>
      <c r="U46" s="219">
        <v>1</v>
      </c>
      <c r="V46" s="219">
        <v>1</v>
      </c>
      <c r="W46" s="219">
        <v>1</v>
      </c>
      <c r="X46" s="219">
        <v>2</v>
      </c>
    </row>
    <row r="47" spans="1:24" x14ac:dyDescent="0.2">
      <c r="A47" s="560"/>
      <c r="B47" s="331" t="s">
        <v>45</v>
      </c>
      <c r="C47" s="221">
        <v>20</v>
      </c>
      <c r="D47" s="221">
        <v>1</v>
      </c>
      <c r="E47" s="221" t="s">
        <v>341</v>
      </c>
      <c r="F47" s="221">
        <v>2</v>
      </c>
      <c r="G47" s="221">
        <v>2</v>
      </c>
      <c r="H47" s="221">
        <v>1</v>
      </c>
      <c r="I47" s="221" t="s">
        <v>341</v>
      </c>
      <c r="J47" s="221">
        <v>4</v>
      </c>
      <c r="K47" s="221">
        <v>2</v>
      </c>
      <c r="L47" s="221" t="s">
        <v>341</v>
      </c>
      <c r="M47" s="221">
        <v>6</v>
      </c>
      <c r="N47" s="221" t="s">
        <v>341</v>
      </c>
      <c r="O47" s="221" t="s">
        <v>341</v>
      </c>
      <c r="P47" s="221" t="s">
        <v>341</v>
      </c>
      <c r="Q47" s="221" t="s">
        <v>341</v>
      </c>
      <c r="R47" s="221" t="s">
        <v>341</v>
      </c>
      <c r="S47" s="221">
        <v>1</v>
      </c>
      <c r="T47" s="221" t="s">
        <v>341</v>
      </c>
      <c r="U47" s="221" t="s">
        <v>341</v>
      </c>
      <c r="V47" s="221">
        <v>1</v>
      </c>
      <c r="W47" s="221" t="s">
        <v>341</v>
      </c>
      <c r="X47" s="221" t="s">
        <v>341</v>
      </c>
    </row>
    <row r="48" spans="1:24" x14ac:dyDescent="0.2">
      <c r="A48" s="561"/>
      <c r="B48" s="332" t="s">
        <v>46</v>
      </c>
      <c r="C48" s="222">
        <v>14</v>
      </c>
      <c r="D48" s="222" t="s">
        <v>341</v>
      </c>
      <c r="E48" s="222" t="s">
        <v>341</v>
      </c>
      <c r="F48" s="222">
        <v>1</v>
      </c>
      <c r="G48" s="222">
        <v>1</v>
      </c>
      <c r="H48" s="222" t="s">
        <v>341</v>
      </c>
      <c r="I48" s="222">
        <v>2</v>
      </c>
      <c r="J48" s="222">
        <v>2</v>
      </c>
      <c r="K48" s="222">
        <v>2</v>
      </c>
      <c r="L48" s="222" t="s">
        <v>341</v>
      </c>
      <c r="M48" s="222">
        <v>2</v>
      </c>
      <c r="N48" s="222" t="s">
        <v>341</v>
      </c>
      <c r="O48" s="222" t="s">
        <v>341</v>
      </c>
      <c r="P48" s="222" t="s">
        <v>341</v>
      </c>
      <c r="Q48" s="222" t="s">
        <v>341</v>
      </c>
      <c r="R48" s="222" t="s">
        <v>341</v>
      </c>
      <c r="S48" s="222" t="s">
        <v>341</v>
      </c>
      <c r="T48" s="222" t="s">
        <v>341</v>
      </c>
      <c r="U48" s="222">
        <v>1</v>
      </c>
      <c r="V48" s="222" t="s">
        <v>341</v>
      </c>
      <c r="W48" s="222">
        <v>1</v>
      </c>
      <c r="X48" s="222">
        <v>2</v>
      </c>
    </row>
    <row r="49" spans="1:24" x14ac:dyDescent="0.2">
      <c r="A49" s="559" t="s">
        <v>88</v>
      </c>
      <c r="B49" s="330" t="s">
        <v>2</v>
      </c>
      <c r="C49" s="219">
        <v>107</v>
      </c>
      <c r="D49" s="219" t="s">
        <v>341</v>
      </c>
      <c r="E49" s="219">
        <v>2</v>
      </c>
      <c r="F49" s="219">
        <v>11</v>
      </c>
      <c r="G49" s="219">
        <v>8</v>
      </c>
      <c r="H49" s="219">
        <v>5</v>
      </c>
      <c r="I49" s="219">
        <v>3</v>
      </c>
      <c r="J49" s="219">
        <v>10</v>
      </c>
      <c r="K49" s="219">
        <v>15</v>
      </c>
      <c r="L49" s="219" t="s">
        <v>341</v>
      </c>
      <c r="M49" s="219">
        <v>22</v>
      </c>
      <c r="N49" s="219">
        <v>1</v>
      </c>
      <c r="O49" s="219">
        <v>5</v>
      </c>
      <c r="P49" s="219">
        <v>4</v>
      </c>
      <c r="Q49" s="219">
        <v>1</v>
      </c>
      <c r="R49" s="219">
        <v>1</v>
      </c>
      <c r="S49" s="219" t="s">
        <v>341</v>
      </c>
      <c r="T49" s="219" t="s">
        <v>341</v>
      </c>
      <c r="U49" s="219">
        <v>3</v>
      </c>
      <c r="V49" s="219">
        <v>4</v>
      </c>
      <c r="W49" s="219">
        <v>3</v>
      </c>
      <c r="X49" s="219">
        <v>9</v>
      </c>
    </row>
    <row r="50" spans="1:24" x14ac:dyDescent="0.2">
      <c r="A50" s="560"/>
      <c r="B50" s="331" t="s">
        <v>45</v>
      </c>
      <c r="C50" s="221">
        <v>52</v>
      </c>
      <c r="D50" s="221" t="s">
        <v>341</v>
      </c>
      <c r="E50" s="221">
        <v>2</v>
      </c>
      <c r="F50" s="221">
        <v>8</v>
      </c>
      <c r="G50" s="221">
        <v>3</v>
      </c>
      <c r="H50" s="221">
        <v>1</v>
      </c>
      <c r="I50" s="221">
        <v>2</v>
      </c>
      <c r="J50" s="221">
        <v>5</v>
      </c>
      <c r="K50" s="221">
        <v>4</v>
      </c>
      <c r="L50" s="221" t="s">
        <v>341</v>
      </c>
      <c r="M50" s="221">
        <v>15</v>
      </c>
      <c r="N50" s="221">
        <v>1</v>
      </c>
      <c r="O50" s="221">
        <v>1</v>
      </c>
      <c r="P50" s="221" t="s">
        <v>341</v>
      </c>
      <c r="Q50" s="221" t="s">
        <v>341</v>
      </c>
      <c r="R50" s="221">
        <v>1</v>
      </c>
      <c r="S50" s="221" t="s">
        <v>341</v>
      </c>
      <c r="T50" s="221" t="s">
        <v>341</v>
      </c>
      <c r="U50" s="221">
        <v>1</v>
      </c>
      <c r="V50" s="221">
        <v>2</v>
      </c>
      <c r="W50" s="221">
        <v>2</v>
      </c>
      <c r="X50" s="221">
        <v>4</v>
      </c>
    </row>
    <row r="51" spans="1:24" x14ac:dyDescent="0.2">
      <c r="A51" s="561"/>
      <c r="B51" s="332" t="s">
        <v>46</v>
      </c>
      <c r="C51" s="222">
        <v>55</v>
      </c>
      <c r="D51" s="222" t="s">
        <v>341</v>
      </c>
      <c r="E51" s="222" t="s">
        <v>341</v>
      </c>
      <c r="F51" s="222">
        <v>3</v>
      </c>
      <c r="G51" s="222">
        <v>5</v>
      </c>
      <c r="H51" s="222">
        <v>4</v>
      </c>
      <c r="I51" s="222">
        <v>1</v>
      </c>
      <c r="J51" s="222">
        <v>5</v>
      </c>
      <c r="K51" s="222">
        <v>11</v>
      </c>
      <c r="L51" s="222" t="s">
        <v>341</v>
      </c>
      <c r="M51" s="222">
        <v>7</v>
      </c>
      <c r="N51" s="222" t="s">
        <v>341</v>
      </c>
      <c r="O51" s="222">
        <v>4</v>
      </c>
      <c r="P51" s="222">
        <v>4</v>
      </c>
      <c r="Q51" s="222">
        <v>1</v>
      </c>
      <c r="R51" s="222" t="s">
        <v>341</v>
      </c>
      <c r="S51" s="222" t="s">
        <v>341</v>
      </c>
      <c r="T51" s="222" t="s">
        <v>341</v>
      </c>
      <c r="U51" s="222">
        <v>2</v>
      </c>
      <c r="V51" s="222">
        <v>2</v>
      </c>
      <c r="W51" s="222">
        <v>1</v>
      </c>
      <c r="X51" s="222">
        <v>5</v>
      </c>
    </row>
    <row r="52" spans="1:24" x14ac:dyDescent="0.2">
      <c r="A52" s="559" t="s">
        <v>89</v>
      </c>
      <c r="B52" s="330" t="s">
        <v>2</v>
      </c>
      <c r="C52" s="219">
        <v>41</v>
      </c>
      <c r="D52" s="219">
        <v>1</v>
      </c>
      <c r="E52" s="219">
        <v>1</v>
      </c>
      <c r="F52" s="219">
        <v>2</v>
      </c>
      <c r="G52" s="219">
        <v>6</v>
      </c>
      <c r="H52" s="219">
        <v>1</v>
      </c>
      <c r="I52" s="219">
        <v>3</v>
      </c>
      <c r="J52" s="219">
        <v>1</v>
      </c>
      <c r="K52" s="219">
        <v>3</v>
      </c>
      <c r="L52" s="219" t="s">
        <v>341</v>
      </c>
      <c r="M52" s="219">
        <v>14</v>
      </c>
      <c r="N52" s="219">
        <v>1</v>
      </c>
      <c r="O52" s="219" t="s">
        <v>341</v>
      </c>
      <c r="P52" s="219">
        <v>1</v>
      </c>
      <c r="Q52" s="219" t="s">
        <v>341</v>
      </c>
      <c r="R52" s="219" t="s">
        <v>341</v>
      </c>
      <c r="S52" s="219">
        <v>1</v>
      </c>
      <c r="T52" s="219" t="s">
        <v>341</v>
      </c>
      <c r="U52" s="219">
        <v>1</v>
      </c>
      <c r="V52" s="219">
        <v>1</v>
      </c>
      <c r="W52" s="219">
        <v>1</v>
      </c>
      <c r="X52" s="219">
        <v>3</v>
      </c>
    </row>
    <row r="53" spans="1:24" x14ac:dyDescent="0.2">
      <c r="A53" s="560"/>
      <c r="B53" s="331" t="s">
        <v>45</v>
      </c>
      <c r="C53" s="221">
        <v>22</v>
      </c>
      <c r="D53" s="221">
        <v>1</v>
      </c>
      <c r="E53" s="221">
        <v>1</v>
      </c>
      <c r="F53" s="221">
        <v>2</v>
      </c>
      <c r="G53" s="221">
        <v>3</v>
      </c>
      <c r="H53" s="221" t="s">
        <v>341</v>
      </c>
      <c r="I53" s="221">
        <v>2</v>
      </c>
      <c r="J53" s="221">
        <v>1</v>
      </c>
      <c r="K53" s="221" t="s">
        <v>341</v>
      </c>
      <c r="L53" s="221" t="s">
        <v>341</v>
      </c>
      <c r="M53" s="221">
        <v>10</v>
      </c>
      <c r="N53" s="221" t="s">
        <v>341</v>
      </c>
      <c r="O53" s="221" t="s">
        <v>341</v>
      </c>
      <c r="P53" s="221" t="s">
        <v>341</v>
      </c>
      <c r="Q53" s="221" t="s">
        <v>341</v>
      </c>
      <c r="R53" s="221" t="s">
        <v>341</v>
      </c>
      <c r="S53" s="221">
        <v>1</v>
      </c>
      <c r="T53" s="221" t="s">
        <v>341</v>
      </c>
      <c r="U53" s="221" t="s">
        <v>341</v>
      </c>
      <c r="V53" s="221" t="s">
        <v>341</v>
      </c>
      <c r="W53" s="221" t="s">
        <v>341</v>
      </c>
      <c r="X53" s="221">
        <v>1</v>
      </c>
    </row>
    <row r="54" spans="1:24" x14ac:dyDescent="0.2">
      <c r="A54" s="561"/>
      <c r="B54" s="332" t="s">
        <v>46</v>
      </c>
      <c r="C54" s="222">
        <v>19</v>
      </c>
      <c r="D54" s="222" t="s">
        <v>341</v>
      </c>
      <c r="E54" s="222" t="s">
        <v>341</v>
      </c>
      <c r="F54" s="222" t="s">
        <v>341</v>
      </c>
      <c r="G54" s="222">
        <v>3</v>
      </c>
      <c r="H54" s="222">
        <v>1</v>
      </c>
      <c r="I54" s="222">
        <v>1</v>
      </c>
      <c r="J54" s="222" t="s">
        <v>341</v>
      </c>
      <c r="K54" s="222">
        <v>3</v>
      </c>
      <c r="L54" s="222" t="s">
        <v>341</v>
      </c>
      <c r="M54" s="222">
        <v>4</v>
      </c>
      <c r="N54" s="222">
        <v>1</v>
      </c>
      <c r="O54" s="222" t="s">
        <v>341</v>
      </c>
      <c r="P54" s="222">
        <v>1</v>
      </c>
      <c r="Q54" s="222" t="s">
        <v>341</v>
      </c>
      <c r="R54" s="222" t="s">
        <v>341</v>
      </c>
      <c r="S54" s="222" t="s">
        <v>341</v>
      </c>
      <c r="T54" s="222" t="s">
        <v>341</v>
      </c>
      <c r="U54" s="222">
        <v>1</v>
      </c>
      <c r="V54" s="222">
        <v>1</v>
      </c>
      <c r="W54" s="222">
        <v>1</v>
      </c>
      <c r="X54" s="222">
        <v>2</v>
      </c>
    </row>
    <row r="55" spans="1:24" x14ac:dyDescent="0.2">
      <c r="A55" s="559" t="s">
        <v>90</v>
      </c>
      <c r="B55" s="330" t="s">
        <v>2</v>
      </c>
      <c r="C55" s="219">
        <v>12</v>
      </c>
      <c r="D55" s="219" t="s">
        <v>341</v>
      </c>
      <c r="E55" s="219">
        <v>1</v>
      </c>
      <c r="F55" s="219">
        <v>1</v>
      </c>
      <c r="G55" s="219">
        <v>4</v>
      </c>
      <c r="H55" s="219" t="s">
        <v>341</v>
      </c>
      <c r="I55" s="219">
        <v>1</v>
      </c>
      <c r="J55" s="219" t="s">
        <v>341</v>
      </c>
      <c r="K55" s="219">
        <v>2</v>
      </c>
      <c r="L55" s="219" t="s">
        <v>341</v>
      </c>
      <c r="M55" s="219" t="s">
        <v>341</v>
      </c>
      <c r="N55" s="219" t="s">
        <v>341</v>
      </c>
      <c r="O55" s="219" t="s">
        <v>341</v>
      </c>
      <c r="P55" s="219">
        <v>1</v>
      </c>
      <c r="Q55" s="219" t="s">
        <v>341</v>
      </c>
      <c r="R55" s="219" t="s">
        <v>341</v>
      </c>
      <c r="S55" s="219" t="s">
        <v>341</v>
      </c>
      <c r="T55" s="219" t="s">
        <v>341</v>
      </c>
      <c r="U55" s="219" t="s">
        <v>341</v>
      </c>
      <c r="V55" s="219">
        <v>1</v>
      </c>
      <c r="W55" s="219" t="s">
        <v>341</v>
      </c>
      <c r="X55" s="219">
        <v>1</v>
      </c>
    </row>
    <row r="56" spans="1:24" x14ac:dyDescent="0.2">
      <c r="A56" s="560"/>
      <c r="B56" s="331" t="s">
        <v>45</v>
      </c>
      <c r="C56" s="221">
        <v>5</v>
      </c>
      <c r="D56" s="221" t="s">
        <v>341</v>
      </c>
      <c r="E56" s="221">
        <v>1</v>
      </c>
      <c r="F56" s="221" t="s">
        <v>341</v>
      </c>
      <c r="G56" s="221">
        <v>1</v>
      </c>
      <c r="H56" s="221" t="s">
        <v>341</v>
      </c>
      <c r="I56" s="221" t="s">
        <v>341</v>
      </c>
      <c r="J56" s="221" t="s">
        <v>341</v>
      </c>
      <c r="K56" s="221">
        <v>1</v>
      </c>
      <c r="L56" s="221" t="s">
        <v>341</v>
      </c>
      <c r="M56" s="221" t="s">
        <v>341</v>
      </c>
      <c r="N56" s="221" t="s">
        <v>341</v>
      </c>
      <c r="O56" s="221" t="s">
        <v>341</v>
      </c>
      <c r="P56" s="221" t="s">
        <v>341</v>
      </c>
      <c r="Q56" s="221" t="s">
        <v>341</v>
      </c>
      <c r="R56" s="221" t="s">
        <v>341</v>
      </c>
      <c r="S56" s="221" t="s">
        <v>341</v>
      </c>
      <c r="T56" s="221" t="s">
        <v>341</v>
      </c>
      <c r="U56" s="221" t="s">
        <v>341</v>
      </c>
      <c r="V56" s="221">
        <v>1</v>
      </c>
      <c r="W56" s="221" t="s">
        <v>341</v>
      </c>
      <c r="X56" s="221">
        <v>1</v>
      </c>
    </row>
    <row r="57" spans="1:24" x14ac:dyDescent="0.2">
      <c r="A57" s="561"/>
      <c r="B57" s="332" t="s">
        <v>46</v>
      </c>
      <c r="C57" s="222">
        <v>7</v>
      </c>
      <c r="D57" s="222" t="s">
        <v>341</v>
      </c>
      <c r="E57" s="222" t="s">
        <v>341</v>
      </c>
      <c r="F57" s="222">
        <v>1</v>
      </c>
      <c r="G57" s="222">
        <v>3</v>
      </c>
      <c r="H57" s="222" t="s">
        <v>341</v>
      </c>
      <c r="I57" s="222">
        <v>1</v>
      </c>
      <c r="J57" s="222" t="s">
        <v>341</v>
      </c>
      <c r="K57" s="222">
        <v>1</v>
      </c>
      <c r="L57" s="222" t="s">
        <v>341</v>
      </c>
      <c r="M57" s="222" t="s">
        <v>341</v>
      </c>
      <c r="N57" s="222" t="s">
        <v>341</v>
      </c>
      <c r="O57" s="222" t="s">
        <v>341</v>
      </c>
      <c r="P57" s="222">
        <v>1</v>
      </c>
      <c r="Q57" s="222" t="s">
        <v>341</v>
      </c>
      <c r="R57" s="222" t="s">
        <v>341</v>
      </c>
      <c r="S57" s="222" t="s">
        <v>341</v>
      </c>
      <c r="T57" s="222" t="s">
        <v>341</v>
      </c>
      <c r="U57" s="222" t="s">
        <v>341</v>
      </c>
      <c r="V57" s="222" t="s">
        <v>341</v>
      </c>
      <c r="W57" s="222" t="s">
        <v>341</v>
      </c>
      <c r="X57" s="222" t="s">
        <v>341</v>
      </c>
    </row>
    <row r="58" spans="1:24" x14ac:dyDescent="0.2">
      <c r="A58" s="559" t="s">
        <v>91</v>
      </c>
      <c r="B58" s="330" t="s">
        <v>2</v>
      </c>
      <c r="C58" s="219">
        <v>29</v>
      </c>
      <c r="D58" s="219" t="s">
        <v>341</v>
      </c>
      <c r="E58" s="219">
        <v>1</v>
      </c>
      <c r="F58" s="219">
        <v>3</v>
      </c>
      <c r="G58" s="219">
        <v>4</v>
      </c>
      <c r="H58" s="219" t="s">
        <v>341</v>
      </c>
      <c r="I58" s="219">
        <v>1</v>
      </c>
      <c r="J58" s="219">
        <v>1</v>
      </c>
      <c r="K58" s="219">
        <v>3</v>
      </c>
      <c r="L58" s="219" t="s">
        <v>341</v>
      </c>
      <c r="M58" s="219">
        <v>6</v>
      </c>
      <c r="N58" s="219" t="s">
        <v>341</v>
      </c>
      <c r="O58" s="219" t="s">
        <v>341</v>
      </c>
      <c r="P58" s="219" t="s">
        <v>341</v>
      </c>
      <c r="Q58" s="219">
        <v>2</v>
      </c>
      <c r="R58" s="219">
        <v>2</v>
      </c>
      <c r="S58" s="219">
        <v>1</v>
      </c>
      <c r="T58" s="219" t="s">
        <v>341</v>
      </c>
      <c r="U58" s="219">
        <v>1</v>
      </c>
      <c r="V58" s="219">
        <v>3</v>
      </c>
      <c r="W58" s="219">
        <v>1</v>
      </c>
      <c r="X58" s="219" t="s">
        <v>341</v>
      </c>
    </row>
    <row r="59" spans="1:24" x14ac:dyDescent="0.2">
      <c r="A59" s="560"/>
      <c r="B59" s="331" t="s">
        <v>45</v>
      </c>
      <c r="C59" s="221">
        <v>19</v>
      </c>
      <c r="D59" s="221" t="s">
        <v>341</v>
      </c>
      <c r="E59" s="221">
        <v>1</v>
      </c>
      <c r="F59" s="221">
        <v>3</v>
      </c>
      <c r="G59" s="221">
        <v>1</v>
      </c>
      <c r="H59" s="221" t="s">
        <v>341</v>
      </c>
      <c r="I59" s="221">
        <v>1</v>
      </c>
      <c r="J59" s="221">
        <v>1</v>
      </c>
      <c r="K59" s="221">
        <v>3</v>
      </c>
      <c r="L59" s="221" t="s">
        <v>341</v>
      </c>
      <c r="M59" s="221">
        <v>3</v>
      </c>
      <c r="N59" s="221" t="s">
        <v>341</v>
      </c>
      <c r="O59" s="221" t="s">
        <v>341</v>
      </c>
      <c r="P59" s="221" t="s">
        <v>341</v>
      </c>
      <c r="Q59" s="221" t="s">
        <v>341</v>
      </c>
      <c r="R59" s="221">
        <v>2</v>
      </c>
      <c r="S59" s="221" t="s">
        <v>341</v>
      </c>
      <c r="T59" s="221" t="s">
        <v>341</v>
      </c>
      <c r="U59" s="221">
        <v>1</v>
      </c>
      <c r="V59" s="221">
        <v>3</v>
      </c>
      <c r="W59" s="221" t="s">
        <v>341</v>
      </c>
      <c r="X59" s="221" t="s">
        <v>341</v>
      </c>
    </row>
    <row r="60" spans="1:24" x14ac:dyDescent="0.2">
      <c r="A60" s="561"/>
      <c r="B60" s="332" t="s">
        <v>46</v>
      </c>
      <c r="C60" s="222">
        <v>10</v>
      </c>
      <c r="D60" s="222" t="s">
        <v>341</v>
      </c>
      <c r="E60" s="222" t="s">
        <v>341</v>
      </c>
      <c r="F60" s="222" t="s">
        <v>341</v>
      </c>
      <c r="G60" s="222">
        <v>3</v>
      </c>
      <c r="H60" s="222" t="s">
        <v>341</v>
      </c>
      <c r="I60" s="222" t="s">
        <v>341</v>
      </c>
      <c r="J60" s="222" t="s">
        <v>341</v>
      </c>
      <c r="K60" s="222" t="s">
        <v>341</v>
      </c>
      <c r="L60" s="222" t="s">
        <v>341</v>
      </c>
      <c r="M60" s="222">
        <v>3</v>
      </c>
      <c r="N60" s="222" t="s">
        <v>341</v>
      </c>
      <c r="O60" s="222" t="s">
        <v>341</v>
      </c>
      <c r="P60" s="222" t="s">
        <v>341</v>
      </c>
      <c r="Q60" s="222">
        <v>2</v>
      </c>
      <c r="R60" s="222" t="s">
        <v>341</v>
      </c>
      <c r="S60" s="222">
        <v>1</v>
      </c>
      <c r="T60" s="222" t="s">
        <v>341</v>
      </c>
      <c r="U60" s="222" t="s">
        <v>341</v>
      </c>
      <c r="V60" s="222" t="s">
        <v>341</v>
      </c>
      <c r="W60" s="222">
        <v>1</v>
      </c>
      <c r="X60" s="222" t="s">
        <v>341</v>
      </c>
    </row>
    <row r="61" spans="1:24" x14ac:dyDescent="0.2">
      <c r="A61" s="559" t="s">
        <v>92</v>
      </c>
      <c r="B61" s="330" t="s">
        <v>2</v>
      </c>
      <c r="C61" s="219">
        <v>20</v>
      </c>
      <c r="D61" s="219" t="s">
        <v>341</v>
      </c>
      <c r="E61" s="219">
        <v>2</v>
      </c>
      <c r="F61" s="219">
        <v>1</v>
      </c>
      <c r="G61" s="219">
        <v>4</v>
      </c>
      <c r="H61" s="219">
        <v>1</v>
      </c>
      <c r="I61" s="219" t="s">
        <v>341</v>
      </c>
      <c r="J61" s="219">
        <v>1</v>
      </c>
      <c r="K61" s="219">
        <v>2</v>
      </c>
      <c r="L61" s="219" t="s">
        <v>341</v>
      </c>
      <c r="M61" s="219">
        <v>4</v>
      </c>
      <c r="N61" s="219" t="s">
        <v>341</v>
      </c>
      <c r="O61" s="219" t="s">
        <v>341</v>
      </c>
      <c r="P61" s="219">
        <v>1</v>
      </c>
      <c r="Q61" s="219" t="s">
        <v>341</v>
      </c>
      <c r="R61" s="219" t="s">
        <v>341</v>
      </c>
      <c r="S61" s="219">
        <v>2</v>
      </c>
      <c r="T61" s="219" t="s">
        <v>341</v>
      </c>
      <c r="U61" s="219">
        <v>1</v>
      </c>
      <c r="V61" s="219" t="s">
        <v>341</v>
      </c>
      <c r="W61" s="219">
        <v>1</v>
      </c>
      <c r="X61" s="219" t="s">
        <v>341</v>
      </c>
    </row>
    <row r="62" spans="1:24" x14ac:dyDescent="0.2">
      <c r="A62" s="560"/>
      <c r="B62" s="331" t="s">
        <v>45</v>
      </c>
      <c r="C62" s="221">
        <v>10</v>
      </c>
      <c r="D62" s="221" t="s">
        <v>341</v>
      </c>
      <c r="E62" s="221">
        <v>1</v>
      </c>
      <c r="F62" s="221" t="s">
        <v>341</v>
      </c>
      <c r="G62" s="221">
        <v>2</v>
      </c>
      <c r="H62" s="221">
        <v>1</v>
      </c>
      <c r="I62" s="221" t="s">
        <v>341</v>
      </c>
      <c r="J62" s="221">
        <v>1</v>
      </c>
      <c r="K62" s="221" t="s">
        <v>341</v>
      </c>
      <c r="L62" s="221" t="s">
        <v>341</v>
      </c>
      <c r="M62" s="221">
        <v>3</v>
      </c>
      <c r="N62" s="221" t="s">
        <v>341</v>
      </c>
      <c r="O62" s="221" t="s">
        <v>341</v>
      </c>
      <c r="P62" s="221" t="s">
        <v>341</v>
      </c>
      <c r="Q62" s="221" t="s">
        <v>341</v>
      </c>
      <c r="R62" s="221" t="s">
        <v>341</v>
      </c>
      <c r="S62" s="221">
        <v>1</v>
      </c>
      <c r="T62" s="221" t="s">
        <v>341</v>
      </c>
      <c r="U62" s="221">
        <v>1</v>
      </c>
      <c r="V62" s="221" t="s">
        <v>341</v>
      </c>
      <c r="W62" s="221" t="s">
        <v>341</v>
      </c>
      <c r="X62" s="221" t="s">
        <v>341</v>
      </c>
    </row>
    <row r="63" spans="1:24" x14ac:dyDescent="0.2">
      <c r="A63" s="561"/>
      <c r="B63" s="332" t="s">
        <v>46</v>
      </c>
      <c r="C63" s="222">
        <v>10</v>
      </c>
      <c r="D63" s="222" t="s">
        <v>341</v>
      </c>
      <c r="E63" s="222">
        <v>1</v>
      </c>
      <c r="F63" s="222">
        <v>1</v>
      </c>
      <c r="G63" s="222">
        <v>2</v>
      </c>
      <c r="H63" s="222" t="s">
        <v>341</v>
      </c>
      <c r="I63" s="222" t="s">
        <v>341</v>
      </c>
      <c r="J63" s="222" t="s">
        <v>341</v>
      </c>
      <c r="K63" s="222">
        <v>2</v>
      </c>
      <c r="L63" s="222" t="s">
        <v>341</v>
      </c>
      <c r="M63" s="222">
        <v>1</v>
      </c>
      <c r="N63" s="222" t="s">
        <v>341</v>
      </c>
      <c r="O63" s="222" t="s">
        <v>341</v>
      </c>
      <c r="P63" s="222">
        <v>1</v>
      </c>
      <c r="Q63" s="222" t="s">
        <v>341</v>
      </c>
      <c r="R63" s="222" t="s">
        <v>341</v>
      </c>
      <c r="S63" s="222">
        <v>1</v>
      </c>
      <c r="T63" s="222" t="s">
        <v>341</v>
      </c>
      <c r="U63" s="222" t="s">
        <v>341</v>
      </c>
      <c r="V63" s="222" t="s">
        <v>341</v>
      </c>
      <c r="W63" s="222">
        <v>1</v>
      </c>
      <c r="X63" s="222" t="s">
        <v>341</v>
      </c>
    </row>
    <row r="64" spans="1:24" x14ac:dyDescent="0.2">
      <c r="A64" s="559" t="s">
        <v>93</v>
      </c>
      <c r="B64" s="330" t="s">
        <v>2</v>
      </c>
      <c r="C64" s="219">
        <v>7</v>
      </c>
      <c r="D64" s="219" t="s">
        <v>341</v>
      </c>
      <c r="E64" s="219" t="s">
        <v>341</v>
      </c>
      <c r="F64" s="219">
        <v>2</v>
      </c>
      <c r="G64" s="219">
        <v>1</v>
      </c>
      <c r="H64" s="219" t="s">
        <v>341</v>
      </c>
      <c r="I64" s="219" t="s">
        <v>341</v>
      </c>
      <c r="J64" s="219" t="s">
        <v>341</v>
      </c>
      <c r="K64" s="219">
        <v>1</v>
      </c>
      <c r="L64" s="219" t="s">
        <v>341</v>
      </c>
      <c r="M64" s="219" t="s">
        <v>341</v>
      </c>
      <c r="N64" s="219" t="s">
        <v>341</v>
      </c>
      <c r="O64" s="219" t="s">
        <v>341</v>
      </c>
      <c r="P64" s="219" t="s">
        <v>341</v>
      </c>
      <c r="Q64" s="219" t="s">
        <v>341</v>
      </c>
      <c r="R64" s="219" t="s">
        <v>341</v>
      </c>
      <c r="S64" s="219" t="s">
        <v>341</v>
      </c>
      <c r="T64" s="219" t="s">
        <v>341</v>
      </c>
      <c r="U64" s="219" t="s">
        <v>341</v>
      </c>
      <c r="V64" s="219" t="s">
        <v>341</v>
      </c>
      <c r="W64" s="219">
        <v>1</v>
      </c>
      <c r="X64" s="219">
        <v>2</v>
      </c>
    </row>
    <row r="65" spans="1:24" x14ac:dyDescent="0.2">
      <c r="A65" s="560"/>
      <c r="B65" s="331" t="s">
        <v>45</v>
      </c>
      <c r="C65" s="221">
        <v>3</v>
      </c>
      <c r="D65" s="221" t="s">
        <v>341</v>
      </c>
      <c r="E65" s="221" t="s">
        <v>341</v>
      </c>
      <c r="F65" s="221">
        <v>2</v>
      </c>
      <c r="G65" s="221">
        <v>1</v>
      </c>
      <c r="H65" s="221" t="s">
        <v>341</v>
      </c>
      <c r="I65" s="221" t="s">
        <v>341</v>
      </c>
      <c r="J65" s="221" t="s">
        <v>341</v>
      </c>
      <c r="K65" s="221" t="s">
        <v>341</v>
      </c>
      <c r="L65" s="221" t="s">
        <v>341</v>
      </c>
      <c r="M65" s="221" t="s">
        <v>341</v>
      </c>
      <c r="N65" s="221" t="s">
        <v>341</v>
      </c>
      <c r="O65" s="221" t="s">
        <v>341</v>
      </c>
      <c r="P65" s="221" t="s">
        <v>341</v>
      </c>
      <c r="Q65" s="221" t="s">
        <v>341</v>
      </c>
      <c r="R65" s="221" t="s">
        <v>341</v>
      </c>
      <c r="S65" s="221" t="s">
        <v>341</v>
      </c>
      <c r="T65" s="221" t="s">
        <v>341</v>
      </c>
      <c r="U65" s="221" t="s">
        <v>341</v>
      </c>
      <c r="V65" s="221" t="s">
        <v>341</v>
      </c>
      <c r="W65" s="221" t="s">
        <v>341</v>
      </c>
      <c r="X65" s="221" t="s">
        <v>341</v>
      </c>
    </row>
    <row r="66" spans="1:24" x14ac:dyDescent="0.2">
      <c r="A66" s="561"/>
      <c r="B66" s="332" t="s">
        <v>46</v>
      </c>
      <c r="C66" s="222">
        <v>4</v>
      </c>
      <c r="D66" s="222" t="s">
        <v>341</v>
      </c>
      <c r="E66" s="222" t="s">
        <v>341</v>
      </c>
      <c r="F66" s="222" t="s">
        <v>341</v>
      </c>
      <c r="G66" s="222" t="s">
        <v>341</v>
      </c>
      <c r="H66" s="222" t="s">
        <v>341</v>
      </c>
      <c r="I66" s="222" t="s">
        <v>341</v>
      </c>
      <c r="J66" s="222" t="s">
        <v>341</v>
      </c>
      <c r="K66" s="222">
        <v>1</v>
      </c>
      <c r="L66" s="222" t="s">
        <v>341</v>
      </c>
      <c r="M66" s="222" t="s">
        <v>341</v>
      </c>
      <c r="N66" s="222" t="s">
        <v>341</v>
      </c>
      <c r="O66" s="222" t="s">
        <v>341</v>
      </c>
      <c r="P66" s="222" t="s">
        <v>341</v>
      </c>
      <c r="Q66" s="222" t="s">
        <v>341</v>
      </c>
      <c r="R66" s="222" t="s">
        <v>341</v>
      </c>
      <c r="S66" s="222" t="s">
        <v>341</v>
      </c>
      <c r="T66" s="222" t="s">
        <v>341</v>
      </c>
      <c r="U66" s="222" t="s">
        <v>341</v>
      </c>
      <c r="V66" s="222" t="s">
        <v>341</v>
      </c>
      <c r="W66" s="222">
        <v>1</v>
      </c>
      <c r="X66" s="222">
        <v>2</v>
      </c>
    </row>
    <row r="67" spans="1:24" x14ac:dyDescent="0.2">
      <c r="A67" s="559" t="s">
        <v>94</v>
      </c>
      <c r="B67" s="330" t="s">
        <v>2</v>
      </c>
      <c r="C67" s="219">
        <v>19</v>
      </c>
      <c r="D67" s="219" t="s">
        <v>341</v>
      </c>
      <c r="E67" s="219" t="s">
        <v>341</v>
      </c>
      <c r="F67" s="219">
        <v>3</v>
      </c>
      <c r="G67" s="219">
        <v>3</v>
      </c>
      <c r="H67" s="219">
        <v>1</v>
      </c>
      <c r="I67" s="219">
        <v>1</v>
      </c>
      <c r="J67" s="219">
        <v>1</v>
      </c>
      <c r="K67" s="219">
        <v>2</v>
      </c>
      <c r="L67" s="219" t="s">
        <v>341</v>
      </c>
      <c r="M67" s="219">
        <v>3</v>
      </c>
      <c r="N67" s="219" t="s">
        <v>341</v>
      </c>
      <c r="O67" s="219">
        <v>1</v>
      </c>
      <c r="P67" s="219" t="s">
        <v>341</v>
      </c>
      <c r="Q67" s="219" t="s">
        <v>341</v>
      </c>
      <c r="R67" s="219" t="s">
        <v>341</v>
      </c>
      <c r="S67" s="219" t="s">
        <v>341</v>
      </c>
      <c r="T67" s="219" t="s">
        <v>341</v>
      </c>
      <c r="U67" s="219">
        <v>2</v>
      </c>
      <c r="V67" s="219">
        <v>1</v>
      </c>
      <c r="W67" s="219" t="s">
        <v>341</v>
      </c>
      <c r="X67" s="219">
        <v>1</v>
      </c>
    </row>
    <row r="68" spans="1:24" x14ac:dyDescent="0.2">
      <c r="A68" s="560"/>
      <c r="B68" s="331" t="s">
        <v>45</v>
      </c>
      <c r="C68" s="221">
        <v>11</v>
      </c>
      <c r="D68" s="221" t="s">
        <v>341</v>
      </c>
      <c r="E68" s="221" t="s">
        <v>341</v>
      </c>
      <c r="F68" s="221" t="s">
        <v>341</v>
      </c>
      <c r="G68" s="221">
        <v>2</v>
      </c>
      <c r="H68" s="221" t="s">
        <v>341</v>
      </c>
      <c r="I68" s="221" t="s">
        <v>341</v>
      </c>
      <c r="J68" s="221">
        <v>1</v>
      </c>
      <c r="K68" s="221">
        <v>1</v>
      </c>
      <c r="L68" s="221" t="s">
        <v>341</v>
      </c>
      <c r="M68" s="221">
        <v>3</v>
      </c>
      <c r="N68" s="221" t="s">
        <v>341</v>
      </c>
      <c r="O68" s="221" t="s">
        <v>341</v>
      </c>
      <c r="P68" s="221" t="s">
        <v>341</v>
      </c>
      <c r="Q68" s="221" t="s">
        <v>341</v>
      </c>
      <c r="R68" s="221" t="s">
        <v>341</v>
      </c>
      <c r="S68" s="221" t="s">
        <v>341</v>
      </c>
      <c r="T68" s="221" t="s">
        <v>341</v>
      </c>
      <c r="U68" s="221">
        <v>2</v>
      </c>
      <c r="V68" s="221">
        <v>1</v>
      </c>
      <c r="W68" s="221" t="s">
        <v>341</v>
      </c>
      <c r="X68" s="221">
        <v>1</v>
      </c>
    </row>
    <row r="69" spans="1:24" x14ac:dyDescent="0.2">
      <c r="A69" s="561"/>
      <c r="B69" s="332" t="s">
        <v>46</v>
      </c>
      <c r="C69" s="222">
        <v>8</v>
      </c>
      <c r="D69" s="222" t="s">
        <v>341</v>
      </c>
      <c r="E69" s="222" t="s">
        <v>341</v>
      </c>
      <c r="F69" s="222">
        <v>3</v>
      </c>
      <c r="G69" s="222">
        <v>1</v>
      </c>
      <c r="H69" s="222">
        <v>1</v>
      </c>
      <c r="I69" s="222">
        <v>1</v>
      </c>
      <c r="J69" s="222" t="s">
        <v>341</v>
      </c>
      <c r="K69" s="222">
        <v>1</v>
      </c>
      <c r="L69" s="222" t="s">
        <v>341</v>
      </c>
      <c r="M69" s="222" t="s">
        <v>341</v>
      </c>
      <c r="N69" s="222" t="s">
        <v>341</v>
      </c>
      <c r="O69" s="222">
        <v>1</v>
      </c>
      <c r="P69" s="222" t="s">
        <v>341</v>
      </c>
      <c r="Q69" s="222" t="s">
        <v>341</v>
      </c>
      <c r="R69" s="222" t="s">
        <v>341</v>
      </c>
      <c r="S69" s="222" t="s">
        <v>341</v>
      </c>
      <c r="T69" s="222" t="s">
        <v>341</v>
      </c>
      <c r="U69" s="222" t="s">
        <v>341</v>
      </c>
      <c r="V69" s="222" t="s">
        <v>341</v>
      </c>
      <c r="W69" s="222" t="s">
        <v>341</v>
      </c>
      <c r="X69" s="222" t="s">
        <v>341</v>
      </c>
    </row>
    <row r="70" spans="1:24" s="26" customFormat="1" x14ac:dyDescent="0.2">
      <c r="A70" s="78" t="s">
        <v>95</v>
      </c>
      <c r="B70" s="208"/>
      <c r="C70" s="225"/>
      <c r="D70" s="225"/>
      <c r="E70" s="225"/>
      <c r="F70" s="225"/>
      <c r="G70" s="225"/>
      <c r="H70" s="225"/>
      <c r="I70" s="225"/>
      <c r="J70" s="225"/>
      <c r="K70" s="225"/>
      <c r="L70" s="225"/>
      <c r="M70" s="225"/>
      <c r="N70" s="225"/>
      <c r="O70" s="225"/>
      <c r="P70" s="225"/>
      <c r="Q70" s="225"/>
      <c r="R70" s="225"/>
      <c r="S70" s="225"/>
      <c r="T70" s="225"/>
      <c r="U70" s="225"/>
      <c r="V70" s="225"/>
      <c r="W70" s="225"/>
      <c r="X70" s="225"/>
    </row>
  </sheetData>
  <mergeCells count="23">
    <mergeCell ref="C2:C3"/>
    <mergeCell ref="A4:A6"/>
    <mergeCell ref="A7:A9"/>
    <mergeCell ref="A10:A12"/>
    <mergeCell ref="A13:A15"/>
    <mergeCell ref="A16:A18"/>
    <mergeCell ref="A52:A54"/>
    <mergeCell ref="A19:A21"/>
    <mergeCell ref="A22:A24"/>
    <mergeCell ref="A25:A27"/>
    <mergeCell ref="A28:A30"/>
    <mergeCell ref="A31:A33"/>
    <mergeCell ref="A34:A36"/>
    <mergeCell ref="A37:A39"/>
    <mergeCell ref="A40:A42"/>
    <mergeCell ref="A43:A45"/>
    <mergeCell ref="A46:A48"/>
    <mergeCell ref="A49:A51"/>
    <mergeCell ref="A55:A57"/>
    <mergeCell ref="A58:A60"/>
    <mergeCell ref="A61:A63"/>
    <mergeCell ref="A64:A66"/>
    <mergeCell ref="A67:A69"/>
  </mergeCells>
  <phoneticPr fontId="7"/>
  <pageMargins left="0.39370078740157483" right="0.39370078740157483" top="0.59055118110236227" bottom="0.3937007874015748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4.9989318521683403E-2"/>
    <pageSetUpPr fitToPage="1"/>
  </sheetPr>
  <dimension ref="A1:Y69"/>
  <sheetViews>
    <sheetView showGridLines="0" view="pageBreakPreview" zoomScale="90" zoomScaleNormal="100" zoomScaleSheetLayoutView="90" workbookViewId="0">
      <pane xSplit="2" ySplit="2" topLeftCell="G58" activePane="bottomRight" state="frozen"/>
      <selection pane="topRight"/>
      <selection pane="bottomLeft"/>
      <selection pane="bottomRight" activeCell="Z12" sqref="Z12:Z70"/>
    </sheetView>
  </sheetViews>
  <sheetFormatPr defaultColWidth="9" defaultRowHeight="10.5" customHeight="1" x14ac:dyDescent="0.2"/>
  <cols>
    <col min="1" max="1" width="8.08984375" style="147" customWidth="1"/>
    <col min="2" max="2" width="6.36328125" style="148" customWidth="1"/>
    <col min="3" max="3" width="9.26953125" style="149" customWidth="1"/>
    <col min="4" max="5" width="6.08984375" style="149" bestFit="1" customWidth="1"/>
    <col min="6" max="16" width="8.36328125" style="149" bestFit="1" customWidth="1"/>
    <col min="17" max="23" width="8.453125" style="149" bestFit="1" customWidth="1"/>
    <col min="24" max="24" width="7.36328125" style="149" bestFit="1" customWidth="1"/>
    <col min="25" max="25" width="8.36328125" style="149" customWidth="1"/>
    <col min="26" max="16384" width="9" style="149"/>
  </cols>
  <sheetData>
    <row r="1" spans="1:25" s="144" customFormat="1" ht="13" x14ac:dyDescent="0.2">
      <c r="A1" s="88" t="s">
        <v>249</v>
      </c>
      <c r="B1" s="150"/>
      <c r="Y1" s="30" t="s">
        <v>330</v>
      </c>
    </row>
    <row r="2" spans="1:25" s="144" customFormat="1" ht="13" x14ac:dyDescent="0.2">
      <c r="A2" s="120"/>
      <c r="B2" s="121"/>
      <c r="C2" s="122" t="s">
        <v>2</v>
      </c>
      <c r="D2" s="122" t="s">
        <v>201</v>
      </c>
      <c r="E2" s="123" t="s">
        <v>130</v>
      </c>
      <c r="F2" s="123" t="s">
        <v>131</v>
      </c>
      <c r="G2" s="123" t="s">
        <v>132</v>
      </c>
      <c r="H2" s="123" t="s">
        <v>133</v>
      </c>
      <c r="I2" s="123" t="s">
        <v>134</v>
      </c>
      <c r="J2" s="123" t="s">
        <v>135</v>
      </c>
      <c r="K2" s="123" t="s">
        <v>136</v>
      </c>
      <c r="L2" s="123" t="s">
        <v>137</v>
      </c>
      <c r="M2" s="123" t="s">
        <v>138</v>
      </c>
      <c r="N2" s="123" t="s">
        <v>139</v>
      </c>
      <c r="O2" s="123" t="s">
        <v>140</v>
      </c>
      <c r="P2" s="123" t="s">
        <v>141</v>
      </c>
      <c r="Q2" s="123" t="s">
        <v>142</v>
      </c>
      <c r="R2" s="123" t="s">
        <v>143</v>
      </c>
      <c r="S2" s="123" t="s">
        <v>144</v>
      </c>
      <c r="T2" s="123" t="s">
        <v>145</v>
      </c>
      <c r="U2" s="123" t="s">
        <v>202</v>
      </c>
      <c r="V2" s="123" t="s">
        <v>203</v>
      </c>
      <c r="W2" s="123" t="s">
        <v>204</v>
      </c>
      <c r="X2" s="123" t="s">
        <v>205</v>
      </c>
      <c r="Y2" s="123" t="s">
        <v>113</v>
      </c>
    </row>
    <row r="3" spans="1:25" s="144" customFormat="1" ht="13" x14ac:dyDescent="0.2">
      <c r="A3" s="566" t="s">
        <v>199</v>
      </c>
      <c r="B3" s="370" t="s">
        <v>2</v>
      </c>
      <c r="C3" s="339">
        <v>207714</v>
      </c>
      <c r="D3" s="339">
        <v>85</v>
      </c>
      <c r="E3" s="339">
        <v>18</v>
      </c>
      <c r="F3" s="339">
        <v>20</v>
      </c>
      <c r="G3" s="339">
        <v>37</v>
      </c>
      <c r="H3" s="339">
        <v>96</v>
      </c>
      <c r="I3" s="339">
        <v>108</v>
      </c>
      <c r="J3" s="339">
        <v>208</v>
      </c>
      <c r="K3" s="339">
        <v>409</v>
      </c>
      <c r="L3" s="339">
        <v>846</v>
      </c>
      <c r="M3" s="339">
        <v>1699</v>
      </c>
      <c r="N3" s="339">
        <v>2572</v>
      </c>
      <c r="O3" s="371">
        <v>3461</v>
      </c>
      <c r="P3" s="371">
        <v>5329</v>
      </c>
      <c r="Q3" s="371">
        <v>9641</v>
      </c>
      <c r="R3" s="371">
        <v>14456</v>
      </c>
      <c r="S3" s="371">
        <v>21046</v>
      </c>
      <c r="T3" s="371">
        <v>32199</v>
      </c>
      <c r="U3" s="371">
        <v>45210</v>
      </c>
      <c r="V3" s="371">
        <v>44007</v>
      </c>
      <c r="W3" s="371">
        <v>21508</v>
      </c>
      <c r="X3" s="371">
        <v>4719</v>
      </c>
      <c r="Y3" s="371">
        <v>40</v>
      </c>
    </row>
    <row r="4" spans="1:25" s="144" customFormat="1" ht="13" x14ac:dyDescent="0.2">
      <c r="A4" s="567"/>
      <c r="B4" s="372" t="s">
        <v>45</v>
      </c>
      <c r="C4" s="341">
        <v>98210</v>
      </c>
      <c r="D4" s="341">
        <v>41</v>
      </c>
      <c r="E4" s="341">
        <v>6</v>
      </c>
      <c r="F4" s="341">
        <v>13</v>
      </c>
      <c r="G4" s="341">
        <v>23</v>
      </c>
      <c r="H4" s="341">
        <v>75</v>
      </c>
      <c r="I4" s="341">
        <v>81</v>
      </c>
      <c r="J4" s="341">
        <v>151</v>
      </c>
      <c r="K4" s="341">
        <v>317</v>
      </c>
      <c r="L4" s="341">
        <v>649</v>
      </c>
      <c r="M4" s="341">
        <v>1335</v>
      </c>
      <c r="N4" s="341">
        <v>2082</v>
      </c>
      <c r="O4" s="341">
        <v>2812</v>
      </c>
      <c r="P4" s="341">
        <v>4203</v>
      </c>
      <c r="Q4" s="341">
        <v>7314</v>
      </c>
      <c r="R4" s="341">
        <v>10198</v>
      </c>
      <c r="S4" s="341">
        <v>13121</v>
      </c>
      <c r="T4" s="341">
        <v>17206</v>
      </c>
      <c r="U4" s="341">
        <v>19541</v>
      </c>
      <c r="V4" s="341">
        <v>13984</v>
      </c>
      <c r="W4" s="341">
        <v>4382</v>
      </c>
      <c r="X4" s="341">
        <v>651</v>
      </c>
      <c r="Y4" s="341">
        <v>25</v>
      </c>
    </row>
    <row r="5" spans="1:25" s="144" customFormat="1" ht="13" x14ac:dyDescent="0.2">
      <c r="A5" s="568"/>
      <c r="B5" s="373" t="s">
        <v>46</v>
      </c>
      <c r="C5" s="352">
        <v>109504</v>
      </c>
      <c r="D5" s="352">
        <v>44</v>
      </c>
      <c r="E5" s="352">
        <v>12</v>
      </c>
      <c r="F5" s="352">
        <v>7</v>
      </c>
      <c r="G5" s="352">
        <v>14</v>
      </c>
      <c r="H5" s="352">
        <v>21</v>
      </c>
      <c r="I5" s="352">
        <v>27</v>
      </c>
      <c r="J5" s="352">
        <v>57</v>
      </c>
      <c r="K5" s="352">
        <v>92</v>
      </c>
      <c r="L5" s="352">
        <v>197</v>
      </c>
      <c r="M5" s="352">
        <v>364</v>
      </c>
      <c r="N5" s="352">
        <v>490</v>
      </c>
      <c r="O5" s="352">
        <v>649</v>
      </c>
      <c r="P5" s="352">
        <v>1126</v>
      </c>
      <c r="Q5" s="352">
        <v>2327</v>
      </c>
      <c r="R5" s="352">
        <v>4258</v>
      </c>
      <c r="S5" s="352">
        <v>7925</v>
      </c>
      <c r="T5" s="352">
        <v>14993</v>
      </c>
      <c r="U5" s="352">
        <v>25669</v>
      </c>
      <c r="V5" s="352">
        <v>30023</v>
      </c>
      <c r="W5" s="352">
        <v>17126</v>
      </c>
      <c r="X5" s="352">
        <v>4068</v>
      </c>
      <c r="Y5" s="352">
        <v>15</v>
      </c>
    </row>
    <row r="6" spans="1:25" s="144" customFormat="1" ht="13" x14ac:dyDescent="0.2">
      <c r="A6" s="569" t="s">
        <v>7</v>
      </c>
      <c r="B6" s="396" t="s">
        <v>2</v>
      </c>
      <c r="C6" s="391">
        <v>9578</v>
      </c>
      <c r="D6" s="391">
        <v>11</v>
      </c>
      <c r="E6" s="391" t="s">
        <v>9</v>
      </c>
      <c r="F6" s="391">
        <v>1</v>
      </c>
      <c r="G6" s="391" t="s">
        <v>9</v>
      </c>
      <c r="H6" s="391">
        <v>4</v>
      </c>
      <c r="I6" s="391">
        <v>6</v>
      </c>
      <c r="J6" s="391">
        <v>7</v>
      </c>
      <c r="K6" s="391">
        <v>9</v>
      </c>
      <c r="L6" s="391">
        <v>41</v>
      </c>
      <c r="M6" s="391">
        <v>65</v>
      </c>
      <c r="N6" s="391">
        <v>102</v>
      </c>
      <c r="O6" s="391">
        <v>138</v>
      </c>
      <c r="P6" s="391">
        <v>238</v>
      </c>
      <c r="Q6" s="391">
        <v>462</v>
      </c>
      <c r="R6" s="391">
        <v>562</v>
      </c>
      <c r="S6" s="391">
        <v>933</v>
      </c>
      <c r="T6" s="391">
        <v>1420</v>
      </c>
      <c r="U6" s="391">
        <v>2068</v>
      </c>
      <c r="V6" s="391">
        <v>2124</v>
      </c>
      <c r="W6" s="391">
        <v>1135</v>
      </c>
      <c r="X6" s="391">
        <v>252</v>
      </c>
      <c r="Y6" s="391" t="s">
        <v>9</v>
      </c>
    </row>
    <row r="7" spans="1:25" s="144" customFormat="1" ht="13" x14ac:dyDescent="0.2">
      <c r="A7" s="570"/>
      <c r="B7" s="398" t="s">
        <v>45</v>
      </c>
      <c r="C7" s="393">
        <v>4361</v>
      </c>
      <c r="D7" s="393">
        <v>6</v>
      </c>
      <c r="E7" s="393" t="s">
        <v>9</v>
      </c>
      <c r="F7" s="393" t="s">
        <v>9</v>
      </c>
      <c r="G7" s="393" t="s">
        <v>9</v>
      </c>
      <c r="H7" s="393">
        <v>1</v>
      </c>
      <c r="I7" s="393">
        <v>5</v>
      </c>
      <c r="J7" s="393">
        <v>4</v>
      </c>
      <c r="K7" s="393">
        <v>8</v>
      </c>
      <c r="L7" s="393">
        <v>29</v>
      </c>
      <c r="M7" s="393">
        <v>48</v>
      </c>
      <c r="N7" s="393">
        <v>80</v>
      </c>
      <c r="O7" s="393">
        <v>108</v>
      </c>
      <c r="P7" s="393">
        <v>176</v>
      </c>
      <c r="Q7" s="393">
        <v>337</v>
      </c>
      <c r="R7" s="393">
        <v>357</v>
      </c>
      <c r="S7" s="393">
        <v>549</v>
      </c>
      <c r="T7" s="393">
        <v>743</v>
      </c>
      <c r="U7" s="393">
        <v>926</v>
      </c>
      <c r="V7" s="393">
        <v>711</v>
      </c>
      <c r="W7" s="393">
        <v>237</v>
      </c>
      <c r="X7" s="393">
        <v>36</v>
      </c>
      <c r="Y7" s="393" t="s">
        <v>9</v>
      </c>
    </row>
    <row r="8" spans="1:25" s="144" customFormat="1" ht="13" x14ac:dyDescent="0.2">
      <c r="A8" s="571"/>
      <c r="B8" s="400" t="s">
        <v>46</v>
      </c>
      <c r="C8" s="395">
        <v>5217</v>
      </c>
      <c r="D8" s="395">
        <v>5</v>
      </c>
      <c r="E8" s="395" t="s">
        <v>9</v>
      </c>
      <c r="F8" s="395">
        <v>1</v>
      </c>
      <c r="G8" s="395" t="s">
        <v>9</v>
      </c>
      <c r="H8" s="395">
        <v>3</v>
      </c>
      <c r="I8" s="395">
        <v>1</v>
      </c>
      <c r="J8" s="395">
        <v>3</v>
      </c>
      <c r="K8" s="395">
        <v>1</v>
      </c>
      <c r="L8" s="395">
        <v>12</v>
      </c>
      <c r="M8" s="395">
        <v>17</v>
      </c>
      <c r="N8" s="395">
        <v>22</v>
      </c>
      <c r="O8" s="395">
        <v>30</v>
      </c>
      <c r="P8" s="395">
        <v>62</v>
      </c>
      <c r="Q8" s="395">
        <v>125</v>
      </c>
      <c r="R8" s="395">
        <v>205</v>
      </c>
      <c r="S8" s="395">
        <v>384</v>
      </c>
      <c r="T8" s="395">
        <v>677</v>
      </c>
      <c r="U8" s="395">
        <v>1142</v>
      </c>
      <c r="V8" s="395">
        <v>1413</v>
      </c>
      <c r="W8" s="395">
        <v>898</v>
      </c>
      <c r="X8" s="395">
        <v>216</v>
      </c>
      <c r="Y8" s="395" t="s">
        <v>9</v>
      </c>
    </row>
    <row r="9" spans="1:25" s="144" customFormat="1" ht="13.5" customHeight="1" x14ac:dyDescent="0.2">
      <c r="A9" s="535" t="s">
        <v>150</v>
      </c>
      <c r="B9" s="57" t="s">
        <v>2</v>
      </c>
      <c r="C9" s="28">
        <v>612</v>
      </c>
      <c r="D9" s="28">
        <f t="shared" ref="D9:Y9" si="0">IF(SUM(D10:D11)=0,"-",SUM(D10:D11))</f>
        <v>1</v>
      </c>
      <c r="E9" s="28" t="str">
        <f t="shared" si="0"/>
        <v>-</v>
      </c>
      <c r="F9" s="28" t="str">
        <f t="shared" si="0"/>
        <v>-</v>
      </c>
      <c r="G9" s="28" t="str">
        <f t="shared" si="0"/>
        <v>-</v>
      </c>
      <c r="H9" s="28" t="str">
        <f t="shared" si="0"/>
        <v>-</v>
      </c>
      <c r="I9" s="28" t="str">
        <f t="shared" si="0"/>
        <v>-</v>
      </c>
      <c r="J9" s="28">
        <f t="shared" si="0"/>
        <v>1</v>
      </c>
      <c r="K9" s="28" t="str">
        <f t="shared" si="0"/>
        <v>-</v>
      </c>
      <c r="L9" s="28">
        <f t="shared" si="0"/>
        <v>3</v>
      </c>
      <c r="M9" s="28">
        <f t="shared" si="0"/>
        <v>6</v>
      </c>
      <c r="N9" s="28">
        <f t="shared" si="0"/>
        <v>7</v>
      </c>
      <c r="O9" s="28">
        <f t="shared" si="0"/>
        <v>9</v>
      </c>
      <c r="P9" s="28">
        <f t="shared" si="0"/>
        <v>16</v>
      </c>
      <c r="Q9" s="28">
        <f t="shared" si="0"/>
        <v>40</v>
      </c>
      <c r="R9" s="28">
        <f t="shared" si="0"/>
        <v>33</v>
      </c>
      <c r="S9" s="28">
        <f t="shared" si="0"/>
        <v>57</v>
      </c>
      <c r="T9" s="28">
        <f t="shared" si="0"/>
        <v>86</v>
      </c>
      <c r="U9" s="28">
        <f t="shared" si="0"/>
        <v>130</v>
      </c>
      <c r="V9" s="28">
        <f t="shared" si="0"/>
        <v>132</v>
      </c>
      <c r="W9" s="28">
        <f t="shared" si="0"/>
        <v>74</v>
      </c>
      <c r="X9" s="28">
        <f t="shared" si="0"/>
        <v>17</v>
      </c>
      <c r="Y9" s="28" t="str">
        <f t="shared" si="0"/>
        <v>-</v>
      </c>
    </row>
    <row r="10" spans="1:25" s="144" customFormat="1" ht="13" x14ac:dyDescent="0.2">
      <c r="A10" s="536"/>
      <c r="B10" s="270" t="s">
        <v>45</v>
      </c>
      <c r="C10" s="267">
        <v>305</v>
      </c>
      <c r="D10" s="267">
        <f t="shared" ref="D10:Y11" si="1">IF(SUM(D13,D16,D19,D22,D25,D28,D31,D34,D37,D40,D43,D46,D49,D52,D55,D58,D61,D64,D67)=0,"-",SUM(D13,D16,D19,D22,D25,D28,D31,D34,D37,D40,D43,D46,D49,D52,D55,D58,D61,D64,D67))</f>
        <v>1</v>
      </c>
      <c r="E10" s="267" t="str">
        <f t="shared" si="1"/>
        <v>-</v>
      </c>
      <c r="F10" s="267" t="str">
        <f t="shared" si="1"/>
        <v>-</v>
      </c>
      <c r="G10" s="267" t="str">
        <f t="shared" si="1"/>
        <v>-</v>
      </c>
      <c r="H10" s="267" t="str">
        <f t="shared" si="1"/>
        <v>-</v>
      </c>
      <c r="I10" s="267" t="str">
        <f t="shared" si="1"/>
        <v>-</v>
      </c>
      <c r="J10" s="267">
        <f t="shared" si="1"/>
        <v>1</v>
      </c>
      <c r="K10" s="267" t="str">
        <f t="shared" si="1"/>
        <v>-</v>
      </c>
      <c r="L10" s="267">
        <f t="shared" si="1"/>
        <v>2</v>
      </c>
      <c r="M10" s="267">
        <f t="shared" si="1"/>
        <v>5</v>
      </c>
      <c r="N10" s="267">
        <f t="shared" si="1"/>
        <v>6</v>
      </c>
      <c r="O10" s="267">
        <f t="shared" si="1"/>
        <v>9</v>
      </c>
      <c r="P10" s="267">
        <f t="shared" si="1"/>
        <v>12</v>
      </c>
      <c r="Q10" s="267">
        <f t="shared" si="1"/>
        <v>29</v>
      </c>
      <c r="R10" s="267">
        <f t="shared" si="1"/>
        <v>18</v>
      </c>
      <c r="S10" s="267">
        <f t="shared" si="1"/>
        <v>31</v>
      </c>
      <c r="T10" s="267">
        <f t="shared" si="1"/>
        <v>47</v>
      </c>
      <c r="U10" s="267">
        <f t="shared" si="1"/>
        <v>67</v>
      </c>
      <c r="V10" s="267">
        <f t="shared" si="1"/>
        <v>53</v>
      </c>
      <c r="W10" s="267">
        <f t="shared" si="1"/>
        <v>22</v>
      </c>
      <c r="X10" s="267">
        <f t="shared" si="1"/>
        <v>2</v>
      </c>
      <c r="Y10" s="267" t="str">
        <f t="shared" si="1"/>
        <v>-</v>
      </c>
    </row>
    <row r="11" spans="1:25" s="144" customFormat="1" ht="13" x14ac:dyDescent="0.2">
      <c r="A11" s="537"/>
      <c r="B11" s="272" t="s">
        <v>46</v>
      </c>
      <c r="C11" s="269">
        <v>307</v>
      </c>
      <c r="D11" s="269" t="str">
        <f t="shared" si="1"/>
        <v>-</v>
      </c>
      <c r="E11" s="269" t="str">
        <f t="shared" si="1"/>
        <v>-</v>
      </c>
      <c r="F11" s="269" t="str">
        <f t="shared" si="1"/>
        <v>-</v>
      </c>
      <c r="G11" s="269" t="str">
        <f t="shared" si="1"/>
        <v>-</v>
      </c>
      <c r="H11" s="269" t="str">
        <f t="shared" si="1"/>
        <v>-</v>
      </c>
      <c r="I11" s="269" t="str">
        <f t="shared" si="1"/>
        <v>-</v>
      </c>
      <c r="J11" s="269" t="str">
        <f t="shared" si="1"/>
        <v>-</v>
      </c>
      <c r="K11" s="269" t="str">
        <f t="shared" si="1"/>
        <v>-</v>
      </c>
      <c r="L11" s="269">
        <f t="shared" si="1"/>
        <v>1</v>
      </c>
      <c r="M11" s="269">
        <f t="shared" si="1"/>
        <v>1</v>
      </c>
      <c r="N11" s="269">
        <f t="shared" si="1"/>
        <v>1</v>
      </c>
      <c r="O11" s="269" t="str">
        <f t="shared" si="1"/>
        <v>-</v>
      </c>
      <c r="P11" s="269">
        <f t="shared" si="1"/>
        <v>4</v>
      </c>
      <c r="Q11" s="269">
        <f t="shared" si="1"/>
        <v>11</v>
      </c>
      <c r="R11" s="269">
        <f t="shared" si="1"/>
        <v>15</v>
      </c>
      <c r="S11" s="269">
        <f t="shared" si="1"/>
        <v>26</v>
      </c>
      <c r="T11" s="269">
        <f t="shared" si="1"/>
        <v>39</v>
      </c>
      <c r="U11" s="269">
        <f t="shared" si="1"/>
        <v>63</v>
      </c>
      <c r="V11" s="269">
        <f t="shared" si="1"/>
        <v>79</v>
      </c>
      <c r="W11" s="269">
        <f t="shared" si="1"/>
        <v>52</v>
      </c>
      <c r="X11" s="269">
        <f t="shared" si="1"/>
        <v>15</v>
      </c>
      <c r="Y11" s="269" t="str">
        <f t="shared" si="1"/>
        <v>-</v>
      </c>
    </row>
    <row r="12" spans="1:25" s="144" customFormat="1" ht="13" x14ac:dyDescent="0.2">
      <c r="A12" s="559" t="s">
        <v>76</v>
      </c>
      <c r="B12" s="21" t="s">
        <v>2</v>
      </c>
      <c r="C12" s="233">
        <v>275</v>
      </c>
      <c r="D12" s="22">
        <v>1</v>
      </c>
      <c r="E12" s="22">
        <v>0</v>
      </c>
      <c r="F12" s="22">
        <v>0</v>
      </c>
      <c r="G12" s="458">
        <v>0</v>
      </c>
      <c r="H12" s="458">
        <v>0</v>
      </c>
      <c r="I12" s="458">
        <v>0</v>
      </c>
      <c r="J12" s="458">
        <v>0</v>
      </c>
      <c r="K12" s="458">
        <v>0</v>
      </c>
      <c r="L12" s="22">
        <v>3</v>
      </c>
      <c r="M12" s="22">
        <v>5</v>
      </c>
      <c r="N12" s="22">
        <v>5</v>
      </c>
      <c r="O12" s="22">
        <v>7</v>
      </c>
      <c r="P12" s="22">
        <v>11</v>
      </c>
      <c r="Q12" s="22">
        <v>18</v>
      </c>
      <c r="R12" s="22">
        <v>15</v>
      </c>
      <c r="S12" s="22">
        <v>27</v>
      </c>
      <c r="T12" s="22">
        <v>40</v>
      </c>
      <c r="U12" s="22">
        <v>51</v>
      </c>
      <c r="V12" s="22">
        <v>55</v>
      </c>
      <c r="W12" s="22">
        <v>31</v>
      </c>
      <c r="X12" s="22">
        <v>6</v>
      </c>
      <c r="Y12" s="22"/>
    </row>
    <row r="13" spans="1:25" s="144" customFormat="1" ht="13" x14ac:dyDescent="0.2">
      <c r="A13" s="560"/>
      <c r="B13" s="23" t="s">
        <v>45</v>
      </c>
      <c r="C13" s="233">
        <v>144</v>
      </c>
      <c r="D13" s="19">
        <v>1</v>
      </c>
      <c r="E13" s="19">
        <v>0</v>
      </c>
      <c r="F13" s="19">
        <v>0</v>
      </c>
      <c r="G13" s="459">
        <v>0</v>
      </c>
      <c r="H13" s="459">
        <v>0</v>
      </c>
      <c r="I13" s="459">
        <v>0</v>
      </c>
      <c r="J13" s="459">
        <v>0</v>
      </c>
      <c r="K13" s="459">
        <v>0</v>
      </c>
      <c r="L13" s="19">
        <v>2</v>
      </c>
      <c r="M13" s="19">
        <v>4</v>
      </c>
      <c r="N13" s="19">
        <v>4</v>
      </c>
      <c r="O13" s="19">
        <v>7</v>
      </c>
      <c r="P13" s="19">
        <v>9</v>
      </c>
      <c r="Q13" s="19">
        <v>13</v>
      </c>
      <c r="R13" s="19">
        <v>9</v>
      </c>
      <c r="S13" s="19">
        <v>15</v>
      </c>
      <c r="T13" s="19">
        <v>22</v>
      </c>
      <c r="U13" s="19">
        <v>25</v>
      </c>
      <c r="V13" s="19">
        <v>22</v>
      </c>
      <c r="W13" s="19">
        <v>9</v>
      </c>
      <c r="X13" s="19">
        <v>2</v>
      </c>
      <c r="Y13" s="19"/>
    </row>
    <row r="14" spans="1:25" s="144" customFormat="1" ht="13" x14ac:dyDescent="0.2">
      <c r="A14" s="561"/>
      <c r="B14" s="24" t="s">
        <v>46</v>
      </c>
      <c r="C14" s="231">
        <v>131</v>
      </c>
      <c r="D14" s="20">
        <v>0</v>
      </c>
      <c r="E14" s="20">
        <v>0</v>
      </c>
      <c r="F14" s="20">
        <v>0</v>
      </c>
      <c r="G14" s="460">
        <v>0</v>
      </c>
      <c r="H14" s="460">
        <v>0</v>
      </c>
      <c r="I14" s="460">
        <v>0</v>
      </c>
      <c r="J14" s="460">
        <v>0</v>
      </c>
      <c r="K14" s="460">
        <v>0</v>
      </c>
      <c r="L14" s="20">
        <v>1</v>
      </c>
      <c r="M14" s="20">
        <v>1</v>
      </c>
      <c r="N14" s="20">
        <v>1</v>
      </c>
      <c r="O14" s="20">
        <v>0</v>
      </c>
      <c r="P14" s="20">
        <v>2</v>
      </c>
      <c r="Q14" s="20">
        <v>5</v>
      </c>
      <c r="R14" s="20">
        <v>6</v>
      </c>
      <c r="S14" s="20">
        <v>12</v>
      </c>
      <c r="T14" s="20">
        <v>18</v>
      </c>
      <c r="U14" s="20">
        <v>26</v>
      </c>
      <c r="V14" s="20">
        <v>33</v>
      </c>
      <c r="W14" s="20">
        <v>22</v>
      </c>
      <c r="X14" s="20">
        <v>4</v>
      </c>
      <c r="Y14" s="20"/>
    </row>
    <row r="15" spans="1:25" s="144" customFormat="1" ht="13" x14ac:dyDescent="0.2">
      <c r="A15" s="582" t="s">
        <v>77</v>
      </c>
      <c r="B15" s="21" t="s">
        <v>2</v>
      </c>
      <c r="C15" s="233">
        <v>70</v>
      </c>
      <c r="D15" s="458">
        <v>0</v>
      </c>
      <c r="E15" s="458">
        <v>0</v>
      </c>
      <c r="F15" s="458">
        <v>0</v>
      </c>
      <c r="G15" s="458">
        <v>0</v>
      </c>
      <c r="H15" s="458">
        <v>0</v>
      </c>
      <c r="I15" s="458">
        <v>0</v>
      </c>
      <c r="J15" s="458">
        <v>0</v>
      </c>
      <c r="K15" s="458">
        <v>0</v>
      </c>
      <c r="L15" s="458">
        <v>0</v>
      </c>
      <c r="M15" s="458">
        <v>0</v>
      </c>
      <c r="N15" s="458">
        <v>1</v>
      </c>
      <c r="O15" s="458">
        <v>2</v>
      </c>
      <c r="P15" s="458">
        <v>1</v>
      </c>
      <c r="Q15" s="458">
        <v>2</v>
      </c>
      <c r="R15" s="458">
        <v>5</v>
      </c>
      <c r="S15" s="458">
        <v>8</v>
      </c>
      <c r="T15" s="458">
        <v>8</v>
      </c>
      <c r="U15" s="458">
        <v>21</v>
      </c>
      <c r="V15" s="458">
        <v>13</v>
      </c>
      <c r="W15" s="458">
        <v>6</v>
      </c>
      <c r="X15" s="458">
        <v>3</v>
      </c>
      <c r="Y15" s="458"/>
    </row>
    <row r="16" spans="1:25" s="144" customFormat="1" ht="13" x14ac:dyDescent="0.2">
      <c r="A16" s="583"/>
      <c r="B16" s="23" t="s">
        <v>45</v>
      </c>
      <c r="C16" s="233">
        <v>34</v>
      </c>
      <c r="D16" s="459">
        <v>0</v>
      </c>
      <c r="E16" s="459">
        <v>0</v>
      </c>
      <c r="F16" s="459">
        <v>0</v>
      </c>
      <c r="G16" s="459">
        <v>0</v>
      </c>
      <c r="H16" s="459">
        <v>0</v>
      </c>
      <c r="I16" s="459">
        <v>0</v>
      </c>
      <c r="J16" s="459">
        <v>0</v>
      </c>
      <c r="K16" s="459">
        <v>0</v>
      </c>
      <c r="L16" s="459">
        <v>0</v>
      </c>
      <c r="M16" s="459">
        <v>0</v>
      </c>
      <c r="N16" s="459">
        <v>1</v>
      </c>
      <c r="O16" s="459">
        <v>2</v>
      </c>
      <c r="P16" s="459">
        <v>1</v>
      </c>
      <c r="Q16" s="459">
        <v>2</v>
      </c>
      <c r="R16" s="459">
        <v>2</v>
      </c>
      <c r="S16" s="459">
        <v>6</v>
      </c>
      <c r="T16" s="459">
        <v>4</v>
      </c>
      <c r="U16" s="459">
        <v>10</v>
      </c>
      <c r="V16" s="459">
        <v>5</v>
      </c>
      <c r="W16" s="459">
        <v>1</v>
      </c>
      <c r="X16" s="459">
        <v>0</v>
      </c>
      <c r="Y16" s="459"/>
    </row>
    <row r="17" spans="1:25" s="144" customFormat="1" ht="13" x14ac:dyDescent="0.2">
      <c r="A17" s="584"/>
      <c r="B17" s="24" t="s">
        <v>46</v>
      </c>
      <c r="C17" s="231">
        <v>36</v>
      </c>
      <c r="D17" s="460">
        <v>0</v>
      </c>
      <c r="E17" s="460">
        <v>0</v>
      </c>
      <c r="F17" s="460">
        <v>0</v>
      </c>
      <c r="G17" s="460">
        <v>0</v>
      </c>
      <c r="H17" s="460">
        <v>0</v>
      </c>
      <c r="I17" s="460">
        <v>0</v>
      </c>
      <c r="J17" s="460">
        <v>0</v>
      </c>
      <c r="K17" s="460">
        <v>0</v>
      </c>
      <c r="L17" s="460">
        <v>0</v>
      </c>
      <c r="M17" s="460">
        <v>0</v>
      </c>
      <c r="N17" s="460">
        <v>0</v>
      </c>
      <c r="O17" s="460">
        <v>0</v>
      </c>
      <c r="P17" s="460">
        <v>0</v>
      </c>
      <c r="Q17" s="460">
        <v>0</v>
      </c>
      <c r="R17" s="460">
        <v>3</v>
      </c>
      <c r="S17" s="460">
        <v>2</v>
      </c>
      <c r="T17" s="460">
        <v>4</v>
      </c>
      <c r="U17" s="460">
        <v>11</v>
      </c>
      <c r="V17" s="460">
        <v>8</v>
      </c>
      <c r="W17" s="460">
        <v>5</v>
      </c>
      <c r="X17" s="460">
        <v>3</v>
      </c>
      <c r="Y17" s="460"/>
    </row>
    <row r="18" spans="1:25" s="144" customFormat="1" ht="13" x14ac:dyDescent="0.2">
      <c r="A18" s="582" t="s">
        <v>78</v>
      </c>
      <c r="B18" s="21" t="s">
        <v>2</v>
      </c>
      <c r="C18" s="233">
        <v>9</v>
      </c>
      <c r="D18" s="458">
        <v>0</v>
      </c>
      <c r="E18" s="458">
        <v>0</v>
      </c>
      <c r="F18" s="458">
        <v>0</v>
      </c>
      <c r="G18" s="458">
        <v>0</v>
      </c>
      <c r="H18" s="458">
        <v>0</v>
      </c>
      <c r="I18" s="458">
        <v>0</v>
      </c>
      <c r="J18" s="458">
        <v>0</v>
      </c>
      <c r="K18" s="458">
        <v>0</v>
      </c>
      <c r="L18" s="458">
        <v>0</v>
      </c>
      <c r="M18" s="458">
        <v>0</v>
      </c>
      <c r="N18" s="458">
        <v>0</v>
      </c>
      <c r="O18" s="458">
        <v>0</v>
      </c>
      <c r="P18" s="458">
        <v>0</v>
      </c>
      <c r="Q18" s="458">
        <v>2</v>
      </c>
      <c r="R18" s="458">
        <v>1</v>
      </c>
      <c r="S18" s="458">
        <v>0</v>
      </c>
      <c r="T18" s="458">
        <v>1</v>
      </c>
      <c r="U18" s="458">
        <v>1</v>
      </c>
      <c r="V18" s="458">
        <v>3</v>
      </c>
      <c r="W18" s="458">
        <v>1</v>
      </c>
      <c r="X18" s="458">
        <v>0</v>
      </c>
      <c r="Y18" s="458"/>
    </row>
    <row r="19" spans="1:25" s="144" customFormat="1" ht="13" x14ac:dyDescent="0.2">
      <c r="A19" s="583"/>
      <c r="B19" s="23" t="s">
        <v>45</v>
      </c>
      <c r="C19" s="233">
        <v>6</v>
      </c>
      <c r="D19" s="459">
        <v>0</v>
      </c>
      <c r="E19" s="459">
        <v>0</v>
      </c>
      <c r="F19" s="459">
        <v>0</v>
      </c>
      <c r="G19" s="459">
        <v>0</v>
      </c>
      <c r="H19" s="459">
        <v>0</v>
      </c>
      <c r="I19" s="459">
        <v>0</v>
      </c>
      <c r="J19" s="459">
        <v>0</v>
      </c>
      <c r="K19" s="459">
        <v>0</v>
      </c>
      <c r="L19" s="459">
        <v>0</v>
      </c>
      <c r="M19" s="459">
        <v>0</v>
      </c>
      <c r="N19" s="459">
        <v>0</v>
      </c>
      <c r="O19" s="459">
        <v>0</v>
      </c>
      <c r="P19" s="459">
        <v>0</v>
      </c>
      <c r="Q19" s="459">
        <v>1</v>
      </c>
      <c r="R19" s="459">
        <v>1</v>
      </c>
      <c r="S19" s="459">
        <v>0</v>
      </c>
      <c r="T19" s="459">
        <v>1</v>
      </c>
      <c r="U19" s="459">
        <v>1</v>
      </c>
      <c r="V19" s="459">
        <v>2</v>
      </c>
      <c r="W19" s="459">
        <v>0</v>
      </c>
      <c r="X19" s="459">
        <v>0</v>
      </c>
      <c r="Y19" s="459"/>
    </row>
    <row r="20" spans="1:25" s="144" customFormat="1" ht="13" x14ac:dyDescent="0.2">
      <c r="A20" s="584"/>
      <c r="B20" s="24" t="s">
        <v>46</v>
      </c>
      <c r="C20" s="231">
        <v>3</v>
      </c>
      <c r="D20" s="460">
        <v>0</v>
      </c>
      <c r="E20" s="460">
        <v>0</v>
      </c>
      <c r="F20" s="460">
        <v>0</v>
      </c>
      <c r="G20" s="460">
        <v>0</v>
      </c>
      <c r="H20" s="460">
        <v>0</v>
      </c>
      <c r="I20" s="460">
        <v>0</v>
      </c>
      <c r="J20" s="460">
        <v>0</v>
      </c>
      <c r="K20" s="460">
        <v>0</v>
      </c>
      <c r="L20" s="460">
        <v>0</v>
      </c>
      <c r="M20" s="460">
        <v>0</v>
      </c>
      <c r="N20" s="460">
        <v>0</v>
      </c>
      <c r="O20" s="460">
        <v>0</v>
      </c>
      <c r="P20" s="460">
        <v>0</v>
      </c>
      <c r="Q20" s="460">
        <v>1</v>
      </c>
      <c r="R20" s="460">
        <v>0</v>
      </c>
      <c r="S20" s="460">
        <v>0</v>
      </c>
      <c r="T20" s="460">
        <v>0</v>
      </c>
      <c r="U20" s="460">
        <v>0</v>
      </c>
      <c r="V20" s="460">
        <v>1</v>
      </c>
      <c r="W20" s="460">
        <v>1</v>
      </c>
      <c r="X20" s="460">
        <v>0</v>
      </c>
      <c r="Y20" s="460"/>
    </row>
    <row r="21" spans="1:25" s="144" customFormat="1" ht="13" x14ac:dyDescent="0.2">
      <c r="A21" s="582" t="s">
        <v>79</v>
      </c>
      <c r="B21" s="21" t="s">
        <v>2</v>
      </c>
      <c r="C21" s="233">
        <v>11</v>
      </c>
      <c r="D21" s="458">
        <v>0</v>
      </c>
      <c r="E21" s="458">
        <v>0</v>
      </c>
      <c r="F21" s="458">
        <v>0</v>
      </c>
      <c r="G21" s="458">
        <v>0</v>
      </c>
      <c r="H21" s="458">
        <v>0</v>
      </c>
      <c r="I21" s="458">
        <v>0</v>
      </c>
      <c r="J21" s="458">
        <v>0</v>
      </c>
      <c r="K21" s="458">
        <v>0</v>
      </c>
      <c r="L21" s="458">
        <v>0</v>
      </c>
      <c r="M21" s="458">
        <v>0</v>
      </c>
      <c r="N21" s="458">
        <v>0</v>
      </c>
      <c r="O21" s="458">
        <v>0</v>
      </c>
      <c r="P21" s="458">
        <v>1</v>
      </c>
      <c r="Q21" s="458">
        <v>0</v>
      </c>
      <c r="R21" s="458">
        <v>0</v>
      </c>
      <c r="S21" s="458">
        <v>1</v>
      </c>
      <c r="T21" s="458">
        <v>3</v>
      </c>
      <c r="U21" s="458">
        <v>3</v>
      </c>
      <c r="V21" s="458">
        <v>1</v>
      </c>
      <c r="W21" s="458">
        <v>2</v>
      </c>
      <c r="X21" s="458">
        <v>0</v>
      </c>
      <c r="Y21" s="458"/>
    </row>
    <row r="22" spans="1:25" s="144" customFormat="1" ht="13" x14ac:dyDescent="0.2">
      <c r="A22" s="583"/>
      <c r="B22" s="23" t="s">
        <v>45</v>
      </c>
      <c r="C22" s="233">
        <v>6</v>
      </c>
      <c r="D22" s="459">
        <v>0</v>
      </c>
      <c r="E22" s="459">
        <v>0</v>
      </c>
      <c r="F22" s="459">
        <v>0</v>
      </c>
      <c r="G22" s="459">
        <v>0</v>
      </c>
      <c r="H22" s="459">
        <v>0</v>
      </c>
      <c r="I22" s="459">
        <v>0</v>
      </c>
      <c r="J22" s="459">
        <v>0</v>
      </c>
      <c r="K22" s="459">
        <v>0</v>
      </c>
      <c r="L22" s="459">
        <v>0</v>
      </c>
      <c r="M22" s="459">
        <v>0</v>
      </c>
      <c r="N22" s="459">
        <v>0</v>
      </c>
      <c r="O22" s="459">
        <v>0</v>
      </c>
      <c r="P22" s="459">
        <v>0</v>
      </c>
      <c r="Q22" s="459">
        <v>0</v>
      </c>
      <c r="R22" s="459">
        <v>0</v>
      </c>
      <c r="S22" s="459">
        <v>1</v>
      </c>
      <c r="T22" s="459">
        <v>1</v>
      </c>
      <c r="U22" s="459">
        <v>3</v>
      </c>
      <c r="V22" s="459">
        <v>0</v>
      </c>
      <c r="W22" s="459">
        <v>1</v>
      </c>
      <c r="X22" s="459">
        <v>0</v>
      </c>
      <c r="Y22" s="459"/>
    </row>
    <row r="23" spans="1:25" s="144" customFormat="1" ht="13" x14ac:dyDescent="0.2">
      <c r="A23" s="584"/>
      <c r="B23" s="24" t="s">
        <v>46</v>
      </c>
      <c r="C23" s="231">
        <v>5</v>
      </c>
      <c r="D23" s="460">
        <v>0</v>
      </c>
      <c r="E23" s="460">
        <v>0</v>
      </c>
      <c r="F23" s="460">
        <v>0</v>
      </c>
      <c r="G23" s="460">
        <v>0</v>
      </c>
      <c r="H23" s="460">
        <v>0</v>
      </c>
      <c r="I23" s="460">
        <v>0</v>
      </c>
      <c r="J23" s="460">
        <v>0</v>
      </c>
      <c r="K23" s="460">
        <v>0</v>
      </c>
      <c r="L23" s="460">
        <v>0</v>
      </c>
      <c r="M23" s="460">
        <v>0</v>
      </c>
      <c r="N23" s="460">
        <v>0</v>
      </c>
      <c r="O23" s="460">
        <v>0</v>
      </c>
      <c r="P23" s="460">
        <v>1</v>
      </c>
      <c r="Q23" s="460">
        <v>0</v>
      </c>
      <c r="R23" s="460">
        <v>0</v>
      </c>
      <c r="S23" s="460">
        <v>0</v>
      </c>
      <c r="T23" s="460">
        <v>2</v>
      </c>
      <c r="U23" s="460">
        <v>0</v>
      </c>
      <c r="V23" s="460">
        <v>1</v>
      </c>
      <c r="W23" s="460">
        <v>1</v>
      </c>
      <c r="X23" s="460">
        <v>0</v>
      </c>
      <c r="Y23" s="460"/>
    </row>
    <row r="24" spans="1:25" s="144" customFormat="1" ht="13" x14ac:dyDescent="0.2">
      <c r="A24" s="582" t="s">
        <v>80</v>
      </c>
      <c r="B24" s="21" t="s">
        <v>2</v>
      </c>
      <c r="C24" s="233">
        <v>4</v>
      </c>
      <c r="D24" s="458">
        <v>0</v>
      </c>
      <c r="E24" s="458">
        <v>0</v>
      </c>
      <c r="F24" s="458">
        <v>0</v>
      </c>
      <c r="G24" s="458">
        <v>0</v>
      </c>
      <c r="H24" s="458">
        <v>0</v>
      </c>
      <c r="I24" s="458">
        <v>0</v>
      </c>
      <c r="J24" s="458">
        <v>0</v>
      </c>
      <c r="K24" s="458">
        <v>0</v>
      </c>
      <c r="L24" s="458">
        <v>0</v>
      </c>
      <c r="M24" s="458">
        <v>0</v>
      </c>
      <c r="N24" s="458">
        <v>0</v>
      </c>
      <c r="O24" s="458">
        <v>0</v>
      </c>
      <c r="P24" s="458">
        <v>0</v>
      </c>
      <c r="Q24" s="458">
        <v>1</v>
      </c>
      <c r="R24" s="458">
        <v>1</v>
      </c>
      <c r="S24" s="458">
        <v>0</v>
      </c>
      <c r="T24" s="458">
        <v>0</v>
      </c>
      <c r="U24" s="458">
        <v>2</v>
      </c>
      <c r="V24" s="458">
        <v>0</v>
      </c>
      <c r="W24" s="458">
        <v>0</v>
      </c>
      <c r="X24" s="458">
        <v>0</v>
      </c>
      <c r="Y24" s="458"/>
    </row>
    <row r="25" spans="1:25" s="144" customFormat="1" ht="13" x14ac:dyDescent="0.2">
      <c r="A25" s="583"/>
      <c r="B25" s="23" t="s">
        <v>45</v>
      </c>
      <c r="C25" s="233">
        <v>2</v>
      </c>
      <c r="D25" s="459">
        <v>0</v>
      </c>
      <c r="E25" s="459">
        <v>0</v>
      </c>
      <c r="F25" s="459">
        <v>0</v>
      </c>
      <c r="G25" s="459">
        <v>0</v>
      </c>
      <c r="H25" s="459">
        <v>0</v>
      </c>
      <c r="I25" s="459">
        <v>0</v>
      </c>
      <c r="J25" s="459">
        <v>0</v>
      </c>
      <c r="K25" s="459">
        <v>0</v>
      </c>
      <c r="L25" s="459">
        <v>0</v>
      </c>
      <c r="M25" s="459">
        <v>0</v>
      </c>
      <c r="N25" s="459">
        <v>0</v>
      </c>
      <c r="O25" s="459">
        <v>0</v>
      </c>
      <c r="P25" s="459">
        <v>0</v>
      </c>
      <c r="Q25" s="459">
        <v>0</v>
      </c>
      <c r="R25" s="459">
        <v>1</v>
      </c>
      <c r="S25" s="459">
        <v>0</v>
      </c>
      <c r="T25" s="459">
        <v>0</v>
      </c>
      <c r="U25" s="459">
        <v>1</v>
      </c>
      <c r="V25" s="459">
        <v>0</v>
      </c>
      <c r="W25" s="459">
        <v>0</v>
      </c>
      <c r="X25" s="459">
        <v>0</v>
      </c>
      <c r="Y25" s="459"/>
    </row>
    <row r="26" spans="1:25" s="144" customFormat="1" ht="13" x14ac:dyDescent="0.2">
      <c r="A26" s="584"/>
      <c r="B26" s="24" t="s">
        <v>46</v>
      </c>
      <c r="C26" s="231">
        <v>2</v>
      </c>
      <c r="D26" s="460">
        <v>0</v>
      </c>
      <c r="E26" s="460">
        <v>0</v>
      </c>
      <c r="F26" s="460">
        <v>0</v>
      </c>
      <c r="G26" s="460">
        <v>0</v>
      </c>
      <c r="H26" s="460">
        <v>0</v>
      </c>
      <c r="I26" s="460">
        <v>0</v>
      </c>
      <c r="J26" s="460">
        <v>0</v>
      </c>
      <c r="K26" s="460">
        <v>0</v>
      </c>
      <c r="L26" s="460">
        <v>0</v>
      </c>
      <c r="M26" s="460">
        <v>0</v>
      </c>
      <c r="N26" s="460">
        <v>0</v>
      </c>
      <c r="O26" s="460">
        <v>0</v>
      </c>
      <c r="P26" s="460">
        <v>0</v>
      </c>
      <c r="Q26" s="460">
        <v>1</v>
      </c>
      <c r="R26" s="460">
        <v>0</v>
      </c>
      <c r="S26" s="460">
        <v>0</v>
      </c>
      <c r="T26" s="460">
        <v>0</v>
      </c>
      <c r="U26" s="460">
        <v>1</v>
      </c>
      <c r="V26" s="460">
        <v>0</v>
      </c>
      <c r="W26" s="460">
        <v>0</v>
      </c>
      <c r="X26" s="460">
        <v>0</v>
      </c>
      <c r="Y26" s="460"/>
    </row>
    <row r="27" spans="1:25" s="144" customFormat="1" ht="13" x14ac:dyDescent="0.2">
      <c r="A27" s="582" t="s">
        <v>81</v>
      </c>
      <c r="B27" s="21" t="s">
        <v>2</v>
      </c>
      <c r="C27" s="233">
        <v>8</v>
      </c>
      <c r="D27" s="458">
        <v>0</v>
      </c>
      <c r="E27" s="458">
        <v>0</v>
      </c>
      <c r="F27" s="458">
        <v>0</v>
      </c>
      <c r="G27" s="458">
        <v>0</v>
      </c>
      <c r="H27" s="458">
        <v>0</v>
      </c>
      <c r="I27" s="458">
        <v>0</v>
      </c>
      <c r="J27" s="458">
        <v>0</v>
      </c>
      <c r="K27" s="458">
        <v>0</v>
      </c>
      <c r="L27" s="458">
        <v>0</v>
      </c>
      <c r="M27" s="458">
        <v>0</v>
      </c>
      <c r="N27" s="458">
        <v>1</v>
      </c>
      <c r="O27" s="458">
        <v>0</v>
      </c>
      <c r="P27" s="458">
        <v>1</v>
      </c>
      <c r="Q27" s="458">
        <v>1</v>
      </c>
      <c r="R27" s="458">
        <v>1</v>
      </c>
      <c r="S27" s="458">
        <v>0</v>
      </c>
      <c r="T27" s="458">
        <v>1</v>
      </c>
      <c r="U27" s="458">
        <v>1</v>
      </c>
      <c r="V27" s="458">
        <v>1</v>
      </c>
      <c r="W27" s="458">
        <v>1</v>
      </c>
      <c r="X27" s="458">
        <v>0</v>
      </c>
      <c r="Y27" s="458"/>
    </row>
    <row r="28" spans="1:25" s="144" customFormat="1" ht="13" x14ac:dyDescent="0.2">
      <c r="A28" s="583"/>
      <c r="B28" s="23" t="s">
        <v>45</v>
      </c>
      <c r="C28" s="233">
        <v>5</v>
      </c>
      <c r="D28" s="459">
        <v>0</v>
      </c>
      <c r="E28" s="459">
        <v>0</v>
      </c>
      <c r="F28" s="459">
        <v>0</v>
      </c>
      <c r="G28" s="459">
        <v>0</v>
      </c>
      <c r="H28" s="459">
        <v>0</v>
      </c>
      <c r="I28" s="459">
        <v>0</v>
      </c>
      <c r="J28" s="459">
        <v>0</v>
      </c>
      <c r="K28" s="459">
        <v>0</v>
      </c>
      <c r="L28" s="459">
        <v>0</v>
      </c>
      <c r="M28" s="459">
        <v>0</v>
      </c>
      <c r="N28" s="459">
        <v>1</v>
      </c>
      <c r="O28" s="459">
        <v>0</v>
      </c>
      <c r="P28" s="459">
        <v>1</v>
      </c>
      <c r="Q28" s="459">
        <v>1</v>
      </c>
      <c r="R28" s="459">
        <v>1</v>
      </c>
      <c r="S28" s="459">
        <v>0</v>
      </c>
      <c r="T28" s="459">
        <v>0</v>
      </c>
      <c r="U28" s="459">
        <v>0</v>
      </c>
      <c r="V28" s="459">
        <v>0</v>
      </c>
      <c r="W28" s="459">
        <v>1</v>
      </c>
      <c r="X28" s="459">
        <v>0</v>
      </c>
      <c r="Y28" s="459"/>
    </row>
    <row r="29" spans="1:25" s="144" customFormat="1" ht="13" x14ac:dyDescent="0.2">
      <c r="A29" s="584"/>
      <c r="B29" s="24" t="s">
        <v>46</v>
      </c>
      <c r="C29" s="231">
        <v>3</v>
      </c>
      <c r="D29" s="460">
        <v>0</v>
      </c>
      <c r="E29" s="460">
        <v>0</v>
      </c>
      <c r="F29" s="460">
        <v>0</v>
      </c>
      <c r="G29" s="460">
        <v>0</v>
      </c>
      <c r="H29" s="460">
        <v>0</v>
      </c>
      <c r="I29" s="460">
        <v>0</v>
      </c>
      <c r="J29" s="460">
        <v>0</v>
      </c>
      <c r="K29" s="460">
        <v>0</v>
      </c>
      <c r="L29" s="460">
        <v>0</v>
      </c>
      <c r="M29" s="460">
        <v>0</v>
      </c>
      <c r="N29" s="460">
        <v>0</v>
      </c>
      <c r="O29" s="460">
        <v>0</v>
      </c>
      <c r="P29" s="460">
        <v>0</v>
      </c>
      <c r="Q29" s="460">
        <v>0</v>
      </c>
      <c r="R29" s="460">
        <v>0</v>
      </c>
      <c r="S29" s="460">
        <v>0</v>
      </c>
      <c r="T29" s="460">
        <v>1</v>
      </c>
      <c r="U29" s="460">
        <v>1</v>
      </c>
      <c r="V29" s="460">
        <v>1</v>
      </c>
      <c r="W29" s="460">
        <v>0</v>
      </c>
      <c r="X29" s="460">
        <v>0</v>
      </c>
      <c r="Y29" s="460"/>
    </row>
    <row r="30" spans="1:25" s="144" customFormat="1" ht="13" x14ac:dyDescent="0.2">
      <c r="A30" s="582" t="s">
        <v>82</v>
      </c>
      <c r="B30" s="21" t="s">
        <v>2</v>
      </c>
      <c r="C30" s="233">
        <v>16</v>
      </c>
      <c r="D30" s="458">
        <v>0</v>
      </c>
      <c r="E30" s="458">
        <v>0</v>
      </c>
      <c r="F30" s="458">
        <v>0</v>
      </c>
      <c r="G30" s="458">
        <v>0</v>
      </c>
      <c r="H30" s="458">
        <v>0</v>
      </c>
      <c r="I30" s="458">
        <v>0</v>
      </c>
      <c r="J30" s="458">
        <v>0</v>
      </c>
      <c r="K30" s="458">
        <v>0</v>
      </c>
      <c r="L30" s="458">
        <v>0</v>
      </c>
      <c r="M30" s="458">
        <v>0</v>
      </c>
      <c r="N30" s="458">
        <v>0</v>
      </c>
      <c r="O30" s="458">
        <v>0</v>
      </c>
      <c r="P30" s="458">
        <v>0</v>
      </c>
      <c r="Q30" s="458">
        <v>3</v>
      </c>
      <c r="R30" s="458">
        <v>0</v>
      </c>
      <c r="S30" s="458">
        <v>2</v>
      </c>
      <c r="T30" s="458">
        <v>2</v>
      </c>
      <c r="U30" s="458">
        <v>2</v>
      </c>
      <c r="V30" s="458">
        <v>3</v>
      </c>
      <c r="W30" s="458">
        <v>3</v>
      </c>
      <c r="X30" s="458">
        <v>1</v>
      </c>
      <c r="Y30" s="458"/>
    </row>
    <row r="31" spans="1:25" s="144" customFormat="1" ht="13" x14ac:dyDescent="0.2">
      <c r="A31" s="583"/>
      <c r="B31" s="23" t="s">
        <v>45</v>
      </c>
      <c r="C31" s="233">
        <v>7</v>
      </c>
      <c r="D31" s="459">
        <v>0</v>
      </c>
      <c r="E31" s="459">
        <v>0</v>
      </c>
      <c r="F31" s="459">
        <v>0</v>
      </c>
      <c r="G31" s="459">
        <v>0</v>
      </c>
      <c r="H31" s="459">
        <v>0</v>
      </c>
      <c r="I31" s="459">
        <v>0</v>
      </c>
      <c r="J31" s="459">
        <v>0</v>
      </c>
      <c r="K31" s="459">
        <v>0</v>
      </c>
      <c r="L31" s="459">
        <v>0</v>
      </c>
      <c r="M31" s="459">
        <v>0</v>
      </c>
      <c r="N31" s="459">
        <v>0</v>
      </c>
      <c r="O31" s="459">
        <v>0</v>
      </c>
      <c r="P31" s="459">
        <v>0</v>
      </c>
      <c r="Q31" s="459">
        <v>1</v>
      </c>
      <c r="R31" s="459">
        <v>0</v>
      </c>
      <c r="S31" s="459">
        <v>1</v>
      </c>
      <c r="T31" s="459">
        <v>2</v>
      </c>
      <c r="U31" s="459">
        <v>2</v>
      </c>
      <c r="V31" s="459">
        <v>0</v>
      </c>
      <c r="W31" s="459">
        <v>1</v>
      </c>
      <c r="X31" s="459">
        <v>0</v>
      </c>
      <c r="Y31" s="459"/>
    </row>
    <row r="32" spans="1:25" s="144" customFormat="1" ht="13" x14ac:dyDescent="0.2">
      <c r="A32" s="584"/>
      <c r="B32" s="24" t="s">
        <v>46</v>
      </c>
      <c r="C32" s="231">
        <v>9</v>
      </c>
      <c r="D32" s="460">
        <v>0</v>
      </c>
      <c r="E32" s="460">
        <v>0</v>
      </c>
      <c r="F32" s="460">
        <v>0</v>
      </c>
      <c r="G32" s="460">
        <v>0</v>
      </c>
      <c r="H32" s="460">
        <v>0</v>
      </c>
      <c r="I32" s="460">
        <v>0</v>
      </c>
      <c r="J32" s="460">
        <v>0</v>
      </c>
      <c r="K32" s="460">
        <v>0</v>
      </c>
      <c r="L32" s="460">
        <v>0</v>
      </c>
      <c r="M32" s="460">
        <v>0</v>
      </c>
      <c r="N32" s="460">
        <v>0</v>
      </c>
      <c r="O32" s="460">
        <v>0</v>
      </c>
      <c r="P32" s="460">
        <v>0</v>
      </c>
      <c r="Q32" s="460">
        <v>2</v>
      </c>
      <c r="R32" s="460">
        <v>0</v>
      </c>
      <c r="S32" s="460">
        <v>1</v>
      </c>
      <c r="T32" s="460">
        <v>0</v>
      </c>
      <c r="U32" s="460">
        <v>0</v>
      </c>
      <c r="V32" s="460">
        <v>3</v>
      </c>
      <c r="W32" s="460">
        <v>2</v>
      </c>
      <c r="X32" s="460">
        <v>1</v>
      </c>
      <c r="Y32" s="460"/>
    </row>
    <row r="33" spans="1:25" s="144" customFormat="1" ht="13" x14ac:dyDescent="0.2">
      <c r="A33" s="582" t="s">
        <v>83</v>
      </c>
      <c r="B33" s="21" t="s">
        <v>2</v>
      </c>
      <c r="C33" s="233">
        <v>30</v>
      </c>
      <c r="D33" s="458">
        <v>0</v>
      </c>
      <c r="E33" s="458">
        <v>0</v>
      </c>
      <c r="F33" s="458">
        <v>0</v>
      </c>
      <c r="G33" s="458">
        <v>0</v>
      </c>
      <c r="H33" s="458">
        <v>0</v>
      </c>
      <c r="I33" s="458">
        <v>0</v>
      </c>
      <c r="J33" s="458">
        <v>1</v>
      </c>
      <c r="K33" s="458">
        <v>0</v>
      </c>
      <c r="L33" s="458">
        <v>0</v>
      </c>
      <c r="M33" s="458">
        <v>0</v>
      </c>
      <c r="N33" s="458">
        <v>0</v>
      </c>
      <c r="O33" s="458">
        <v>0</v>
      </c>
      <c r="P33" s="458">
        <v>0</v>
      </c>
      <c r="Q33" s="458">
        <v>3</v>
      </c>
      <c r="R33" s="458">
        <v>0</v>
      </c>
      <c r="S33" s="458">
        <v>1</v>
      </c>
      <c r="T33" s="458">
        <v>5</v>
      </c>
      <c r="U33" s="458">
        <v>9</v>
      </c>
      <c r="V33" s="458">
        <v>8</v>
      </c>
      <c r="W33" s="458">
        <v>3</v>
      </c>
      <c r="X33" s="458">
        <v>0</v>
      </c>
      <c r="Y33" s="458"/>
    </row>
    <row r="34" spans="1:25" s="144" customFormat="1" ht="13" x14ac:dyDescent="0.2">
      <c r="A34" s="583"/>
      <c r="B34" s="23" t="s">
        <v>45</v>
      </c>
      <c r="C34" s="233">
        <v>16</v>
      </c>
      <c r="D34" s="459">
        <v>0</v>
      </c>
      <c r="E34" s="459">
        <v>0</v>
      </c>
      <c r="F34" s="459">
        <v>0</v>
      </c>
      <c r="G34" s="459">
        <v>0</v>
      </c>
      <c r="H34" s="459">
        <v>0</v>
      </c>
      <c r="I34" s="459">
        <v>0</v>
      </c>
      <c r="J34" s="459">
        <v>1</v>
      </c>
      <c r="K34" s="459">
        <v>0</v>
      </c>
      <c r="L34" s="459">
        <v>0</v>
      </c>
      <c r="M34" s="459">
        <v>0</v>
      </c>
      <c r="N34" s="459">
        <v>0</v>
      </c>
      <c r="O34" s="459">
        <v>0</v>
      </c>
      <c r="P34" s="459">
        <v>0</v>
      </c>
      <c r="Q34" s="459">
        <v>3</v>
      </c>
      <c r="R34" s="459">
        <v>0</v>
      </c>
      <c r="S34" s="459">
        <v>0</v>
      </c>
      <c r="T34" s="459">
        <v>3</v>
      </c>
      <c r="U34" s="459">
        <v>2</v>
      </c>
      <c r="V34" s="459">
        <v>6</v>
      </c>
      <c r="W34" s="459">
        <v>1</v>
      </c>
      <c r="X34" s="459">
        <v>0</v>
      </c>
      <c r="Y34" s="459"/>
    </row>
    <row r="35" spans="1:25" s="144" customFormat="1" ht="13" x14ac:dyDescent="0.2">
      <c r="A35" s="584"/>
      <c r="B35" s="24" t="s">
        <v>46</v>
      </c>
      <c r="C35" s="231">
        <v>14</v>
      </c>
      <c r="D35" s="460">
        <v>0</v>
      </c>
      <c r="E35" s="460">
        <v>0</v>
      </c>
      <c r="F35" s="460">
        <v>0</v>
      </c>
      <c r="G35" s="460">
        <v>0</v>
      </c>
      <c r="H35" s="460">
        <v>0</v>
      </c>
      <c r="I35" s="460">
        <v>0</v>
      </c>
      <c r="J35" s="460">
        <v>0</v>
      </c>
      <c r="K35" s="460">
        <v>0</v>
      </c>
      <c r="L35" s="460">
        <v>0</v>
      </c>
      <c r="M35" s="460">
        <v>0</v>
      </c>
      <c r="N35" s="460">
        <v>0</v>
      </c>
      <c r="O35" s="460">
        <v>0</v>
      </c>
      <c r="P35" s="460">
        <v>0</v>
      </c>
      <c r="Q35" s="460">
        <v>0</v>
      </c>
      <c r="R35" s="460">
        <v>0</v>
      </c>
      <c r="S35" s="460">
        <v>1</v>
      </c>
      <c r="T35" s="460">
        <v>2</v>
      </c>
      <c r="U35" s="460">
        <v>7</v>
      </c>
      <c r="V35" s="460">
        <v>2</v>
      </c>
      <c r="W35" s="460">
        <v>2</v>
      </c>
      <c r="X35" s="460">
        <v>0</v>
      </c>
      <c r="Y35" s="460"/>
    </row>
    <row r="36" spans="1:25" s="144" customFormat="1" ht="13" x14ac:dyDescent="0.2">
      <c r="A36" s="582" t="s">
        <v>84</v>
      </c>
      <c r="B36" s="21" t="s">
        <v>2</v>
      </c>
      <c r="C36" s="233">
        <v>4</v>
      </c>
      <c r="D36" s="458">
        <v>0</v>
      </c>
      <c r="E36" s="458">
        <v>0</v>
      </c>
      <c r="F36" s="458">
        <v>0</v>
      </c>
      <c r="G36" s="458">
        <v>0</v>
      </c>
      <c r="H36" s="458">
        <v>0</v>
      </c>
      <c r="I36" s="458">
        <v>0</v>
      </c>
      <c r="J36" s="458">
        <v>0</v>
      </c>
      <c r="K36" s="458">
        <v>0</v>
      </c>
      <c r="L36" s="458">
        <v>0</v>
      </c>
      <c r="M36" s="458">
        <v>0</v>
      </c>
      <c r="N36" s="458">
        <v>0</v>
      </c>
      <c r="O36" s="458">
        <v>0</v>
      </c>
      <c r="P36" s="458">
        <v>0</v>
      </c>
      <c r="Q36" s="458">
        <v>1</v>
      </c>
      <c r="R36" s="458">
        <v>0</v>
      </c>
      <c r="S36" s="458">
        <v>0</v>
      </c>
      <c r="T36" s="458">
        <v>1</v>
      </c>
      <c r="U36" s="458">
        <v>1</v>
      </c>
      <c r="V36" s="458">
        <v>0</v>
      </c>
      <c r="W36" s="458">
        <v>1</v>
      </c>
      <c r="X36" s="458">
        <v>0</v>
      </c>
      <c r="Y36" s="458"/>
    </row>
    <row r="37" spans="1:25" s="144" customFormat="1" ht="13" x14ac:dyDescent="0.2">
      <c r="A37" s="583"/>
      <c r="B37" s="23" t="s">
        <v>45</v>
      </c>
      <c r="C37" s="233">
        <v>1</v>
      </c>
      <c r="D37" s="459">
        <v>0</v>
      </c>
      <c r="E37" s="459">
        <v>0</v>
      </c>
      <c r="F37" s="459">
        <v>0</v>
      </c>
      <c r="G37" s="459">
        <v>0</v>
      </c>
      <c r="H37" s="459">
        <v>0</v>
      </c>
      <c r="I37" s="459">
        <v>0</v>
      </c>
      <c r="J37" s="459">
        <v>0</v>
      </c>
      <c r="K37" s="459">
        <v>0</v>
      </c>
      <c r="L37" s="459">
        <v>0</v>
      </c>
      <c r="M37" s="459">
        <v>0</v>
      </c>
      <c r="N37" s="459">
        <v>0</v>
      </c>
      <c r="O37" s="459">
        <v>0</v>
      </c>
      <c r="P37" s="459">
        <v>0</v>
      </c>
      <c r="Q37" s="459">
        <v>1</v>
      </c>
      <c r="R37" s="459">
        <v>0</v>
      </c>
      <c r="S37" s="459">
        <v>0</v>
      </c>
      <c r="T37" s="459">
        <v>0</v>
      </c>
      <c r="U37" s="459">
        <v>0</v>
      </c>
      <c r="V37" s="459">
        <v>0</v>
      </c>
      <c r="W37" s="459">
        <v>0</v>
      </c>
      <c r="X37" s="459">
        <v>0</v>
      </c>
      <c r="Y37" s="459"/>
    </row>
    <row r="38" spans="1:25" s="144" customFormat="1" ht="13" x14ac:dyDescent="0.2">
      <c r="A38" s="584"/>
      <c r="B38" s="24" t="s">
        <v>46</v>
      </c>
      <c r="C38" s="231">
        <v>3</v>
      </c>
      <c r="D38" s="460">
        <v>0</v>
      </c>
      <c r="E38" s="460">
        <v>0</v>
      </c>
      <c r="F38" s="460">
        <v>0</v>
      </c>
      <c r="G38" s="460">
        <v>0</v>
      </c>
      <c r="H38" s="460">
        <v>0</v>
      </c>
      <c r="I38" s="460">
        <v>0</v>
      </c>
      <c r="J38" s="460">
        <v>0</v>
      </c>
      <c r="K38" s="460">
        <v>0</v>
      </c>
      <c r="L38" s="460">
        <v>0</v>
      </c>
      <c r="M38" s="460">
        <v>0</v>
      </c>
      <c r="N38" s="460">
        <v>0</v>
      </c>
      <c r="O38" s="460">
        <v>0</v>
      </c>
      <c r="P38" s="460">
        <v>0</v>
      </c>
      <c r="Q38" s="460">
        <v>0</v>
      </c>
      <c r="R38" s="460">
        <v>0</v>
      </c>
      <c r="S38" s="460">
        <v>0</v>
      </c>
      <c r="T38" s="460">
        <v>1</v>
      </c>
      <c r="U38" s="460">
        <v>1</v>
      </c>
      <c r="V38" s="460">
        <v>0</v>
      </c>
      <c r="W38" s="460">
        <v>1</v>
      </c>
      <c r="X38" s="460">
        <v>0</v>
      </c>
      <c r="Y38" s="460"/>
    </row>
    <row r="39" spans="1:25" s="144" customFormat="1" ht="13" x14ac:dyDescent="0.2">
      <c r="A39" s="582" t="s">
        <v>85</v>
      </c>
      <c r="B39" s="21" t="s">
        <v>2</v>
      </c>
      <c r="C39" s="233">
        <v>2</v>
      </c>
      <c r="D39" s="458">
        <v>0</v>
      </c>
      <c r="E39" s="458">
        <v>0</v>
      </c>
      <c r="F39" s="458">
        <v>0</v>
      </c>
      <c r="G39" s="458">
        <v>0</v>
      </c>
      <c r="H39" s="458">
        <v>0</v>
      </c>
      <c r="I39" s="458">
        <v>0</v>
      </c>
      <c r="J39" s="458">
        <v>0</v>
      </c>
      <c r="K39" s="458">
        <v>0</v>
      </c>
      <c r="L39" s="458">
        <v>0</v>
      </c>
      <c r="M39" s="458">
        <v>0</v>
      </c>
      <c r="N39" s="458">
        <v>0</v>
      </c>
      <c r="O39" s="458">
        <v>0</v>
      </c>
      <c r="P39" s="458">
        <v>0</v>
      </c>
      <c r="Q39" s="458">
        <v>0</v>
      </c>
      <c r="R39" s="458">
        <v>0</v>
      </c>
      <c r="S39" s="458">
        <v>0</v>
      </c>
      <c r="T39" s="458">
        <v>0</v>
      </c>
      <c r="U39" s="458">
        <v>1</v>
      </c>
      <c r="V39" s="458">
        <v>1</v>
      </c>
      <c r="W39" s="458">
        <v>0</v>
      </c>
      <c r="X39" s="458">
        <v>0</v>
      </c>
      <c r="Y39" s="458"/>
    </row>
    <row r="40" spans="1:25" s="144" customFormat="1" ht="13" x14ac:dyDescent="0.2">
      <c r="A40" s="583"/>
      <c r="B40" s="23" t="s">
        <v>45</v>
      </c>
      <c r="C40" s="233">
        <v>2</v>
      </c>
      <c r="D40" s="459">
        <v>0</v>
      </c>
      <c r="E40" s="459">
        <v>0</v>
      </c>
      <c r="F40" s="459">
        <v>0</v>
      </c>
      <c r="G40" s="459">
        <v>0</v>
      </c>
      <c r="H40" s="459">
        <v>0</v>
      </c>
      <c r="I40" s="459">
        <v>0</v>
      </c>
      <c r="J40" s="459">
        <v>0</v>
      </c>
      <c r="K40" s="459">
        <v>0</v>
      </c>
      <c r="L40" s="459">
        <v>0</v>
      </c>
      <c r="M40" s="459">
        <v>0</v>
      </c>
      <c r="N40" s="459">
        <v>0</v>
      </c>
      <c r="O40" s="459">
        <v>0</v>
      </c>
      <c r="P40" s="459">
        <v>0</v>
      </c>
      <c r="Q40" s="459">
        <v>0</v>
      </c>
      <c r="R40" s="459">
        <v>0</v>
      </c>
      <c r="S40" s="459">
        <v>0</v>
      </c>
      <c r="T40" s="459">
        <v>0</v>
      </c>
      <c r="U40" s="459">
        <v>1</v>
      </c>
      <c r="V40" s="459">
        <v>1</v>
      </c>
      <c r="W40" s="459">
        <v>0</v>
      </c>
      <c r="X40" s="459">
        <v>0</v>
      </c>
      <c r="Y40" s="459"/>
    </row>
    <row r="41" spans="1:25" s="144" customFormat="1" ht="13" x14ac:dyDescent="0.2">
      <c r="A41" s="584"/>
      <c r="B41" s="24" t="s">
        <v>46</v>
      </c>
      <c r="C41" s="304" t="s">
        <v>9</v>
      </c>
      <c r="D41" s="460">
        <v>0</v>
      </c>
      <c r="E41" s="460">
        <v>0</v>
      </c>
      <c r="F41" s="460">
        <v>0</v>
      </c>
      <c r="G41" s="460">
        <v>0</v>
      </c>
      <c r="H41" s="460">
        <v>0</v>
      </c>
      <c r="I41" s="460">
        <v>0</v>
      </c>
      <c r="J41" s="460">
        <v>0</v>
      </c>
      <c r="K41" s="460">
        <v>0</v>
      </c>
      <c r="L41" s="460">
        <v>0</v>
      </c>
      <c r="M41" s="460">
        <v>0</v>
      </c>
      <c r="N41" s="460">
        <v>0</v>
      </c>
      <c r="O41" s="460">
        <v>0</v>
      </c>
      <c r="P41" s="460">
        <v>0</v>
      </c>
      <c r="Q41" s="460">
        <v>0</v>
      </c>
      <c r="R41" s="460">
        <v>0</v>
      </c>
      <c r="S41" s="460">
        <v>0</v>
      </c>
      <c r="T41" s="460">
        <v>0</v>
      </c>
      <c r="U41" s="460">
        <v>0</v>
      </c>
      <c r="V41" s="460">
        <v>0</v>
      </c>
      <c r="W41" s="460">
        <v>0</v>
      </c>
      <c r="X41" s="460">
        <v>0</v>
      </c>
      <c r="Y41" s="460"/>
    </row>
    <row r="42" spans="1:25" s="144" customFormat="1" ht="13" x14ac:dyDescent="0.2">
      <c r="A42" s="582" t="s">
        <v>86</v>
      </c>
      <c r="B42" s="21" t="s">
        <v>2</v>
      </c>
      <c r="C42" s="233">
        <v>9</v>
      </c>
      <c r="D42" s="458">
        <v>0</v>
      </c>
      <c r="E42" s="458">
        <v>0</v>
      </c>
      <c r="F42" s="458">
        <v>0</v>
      </c>
      <c r="G42" s="458">
        <v>0</v>
      </c>
      <c r="H42" s="458">
        <v>0</v>
      </c>
      <c r="I42" s="458">
        <v>0</v>
      </c>
      <c r="J42" s="458">
        <v>0</v>
      </c>
      <c r="K42" s="458">
        <v>0</v>
      </c>
      <c r="L42" s="458">
        <v>0</v>
      </c>
      <c r="M42" s="458">
        <v>1</v>
      </c>
      <c r="N42" s="458">
        <v>0</v>
      </c>
      <c r="O42" s="458">
        <v>0</v>
      </c>
      <c r="P42" s="458">
        <v>0</v>
      </c>
      <c r="Q42" s="458">
        <v>0</v>
      </c>
      <c r="R42" s="458">
        <v>0</v>
      </c>
      <c r="S42" s="458">
        <v>0</v>
      </c>
      <c r="T42" s="458">
        <v>2</v>
      </c>
      <c r="U42" s="458">
        <v>2</v>
      </c>
      <c r="V42" s="458">
        <v>2</v>
      </c>
      <c r="W42" s="458">
        <v>2</v>
      </c>
      <c r="X42" s="458">
        <v>0</v>
      </c>
      <c r="Y42" s="458"/>
    </row>
    <row r="43" spans="1:25" s="144" customFormat="1" ht="13" x14ac:dyDescent="0.2">
      <c r="A43" s="583"/>
      <c r="B43" s="23" t="s">
        <v>45</v>
      </c>
      <c r="C43" s="233">
        <v>4</v>
      </c>
      <c r="D43" s="459">
        <v>0</v>
      </c>
      <c r="E43" s="459">
        <v>0</v>
      </c>
      <c r="F43" s="459">
        <v>0</v>
      </c>
      <c r="G43" s="459">
        <v>0</v>
      </c>
      <c r="H43" s="459">
        <v>0</v>
      </c>
      <c r="I43" s="459">
        <v>0</v>
      </c>
      <c r="J43" s="459">
        <v>0</v>
      </c>
      <c r="K43" s="459">
        <v>0</v>
      </c>
      <c r="L43" s="459">
        <v>0</v>
      </c>
      <c r="M43" s="459">
        <v>1</v>
      </c>
      <c r="N43" s="459">
        <v>0</v>
      </c>
      <c r="O43" s="459">
        <v>0</v>
      </c>
      <c r="P43" s="459">
        <v>0</v>
      </c>
      <c r="Q43" s="459">
        <v>0</v>
      </c>
      <c r="R43" s="459">
        <v>0</v>
      </c>
      <c r="S43" s="459">
        <v>0</v>
      </c>
      <c r="T43" s="459">
        <v>2</v>
      </c>
      <c r="U43" s="459">
        <v>1</v>
      </c>
      <c r="V43" s="459">
        <v>0</v>
      </c>
      <c r="W43" s="459">
        <v>0</v>
      </c>
      <c r="X43" s="459">
        <v>0</v>
      </c>
      <c r="Y43" s="459"/>
    </row>
    <row r="44" spans="1:25" s="144" customFormat="1" ht="13" x14ac:dyDescent="0.2">
      <c r="A44" s="584"/>
      <c r="B44" s="24" t="s">
        <v>46</v>
      </c>
      <c r="C44" s="231">
        <v>5</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1</v>
      </c>
      <c r="V44" s="460">
        <v>2</v>
      </c>
      <c r="W44" s="460">
        <v>2</v>
      </c>
      <c r="X44" s="460">
        <v>0</v>
      </c>
      <c r="Y44" s="460"/>
    </row>
    <row r="45" spans="1:25" s="144" customFormat="1" ht="13" x14ac:dyDescent="0.2">
      <c r="A45" s="582" t="s">
        <v>87</v>
      </c>
      <c r="B45" s="21" t="s">
        <v>2</v>
      </c>
      <c r="C45" s="233">
        <v>25</v>
      </c>
      <c r="D45" s="458">
        <v>0</v>
      </c>
      <c r="E45" s="458">
        <v>0</v>
      </c>
      <c r="F45" s="458">
        <v>0</v>
      </c>
      <c r="G45" s="458">
        <v>0</v>
      </c>
      <c r="H45" s="458">
        <v>0</v>
      </c>
      <c r="I45" s="458">
        <v>0</v>
      </c>
      <c r="J45" s="458">
        <v>0</v>
      </c>
      <c r="K45" s="458">
        <v>0</v>
      </c>
      <c r="L45" s="458">
        <v>0</v>
      </c>
      <c r="M45" s="458">
        <v>0</v>
      </c>
      <c r="N45" s="458">
        <v>0</v>
      </c>
      <c r="O45" s="458">
        <v>0</v>
      </c>
      <c r="P45" s="458">
        <v>0</v>
      </c>
      <c r="Q45" s="458">
        <v>0</v>
      </c>
      <c r="R45" s="458">
        <v>3</v>
      </c>
      <c r="S45" s="458">
        <v>4</v>
      </c>
      <c r="T45" s="458">
        <v>2</v>
      </c>
      <c r="U45" s="458">
        <v>5</v>
      </c>
      <c r="V45" s="458">
        <v>6</v>
      </c>
      <c r="W45" s="458">
        <v>2</v>
      </c>
      <c r="X45" s="458">
        <v>3</v>
      </c>
      <c r="Y45" s="458"/>
    </row>
    <row r="46" spans="1:25" s="144" customFormat="1" ht="13" x14ac:dyDescent="0.2">
      <c r="A46" s="583"/>
      <c r="B46" s="23" t="s">
        <v>45</v>
      </c>
      <c r="C46" s="233">
        <v>10</v>
      </c>
      <c r="D46" s="459">
        <v>0</v>
      </c>
      <c r="E46" s="459">
        <v>0</v>
      </c>
      <c r="F46" s="459">
        <v>0</v>
      </c>
      <c r="G46" s="459">
        <v>0</v>
      </c>
      <c r="H46" s="459">
        <v>0</v>
      </c>
      <c r="I46" s="459">
        <v>0</v>
      </c>
      <c r="J46" s="459">
        <v>0</v>
      </c>
      <c r="K46" s="459">
        <v>0</v>
      </c>
      <c r="L46" s="459">
        <v>0</v>
      </c>
      <c r="M46" s="459">
        <v>0</v>
      </c>
      <c r="N46" s="459">
        <v>0</v>
      </c>
      <c r="O46" s="459">
        <v>0</v>
      </c>
      <c r="P46" s="459">
        <v>0</v>
      </c>
      <c r="Q46" s="459">
        <v>0</v>
      </c>
      <c r="R46" s="459">
        <v>2</v>
      </c>
      <c r="S46" s="459">
        <v>1</v>
      </c>
      <c r="T46" s="459">
        <v>2</v>
      </c>
      <c r="U46" s="459">
        <v>2</v>
      </c>
      <c r="V46" s="459">
        <v>1</v>
      </c>
      <c r="W46" s="459">
        <v>2</v>
      </c>
      <c r="X46" s="459">
        <v>0</v>
      </c>
      <c r="Y46" s="459"/>
    </row>
    <row r="47" spans="1:25" s="144" customFormat="1" ht="13" x14ac:dyDescent="0.2">
      <c r="A47" s="584"/>
      <c r="B47" s="24" t="s">
        <v>46</v>
      </c>
      <c r="C47" s="231">
        <v>15</v>
      </c>
      <c r="D47" s="460">
        <v>0</v>
      </c>
      <c r="E47" s="460">
        <v>0</v>
      </c>
      <c r="F47" s="460">
        <v>0</v>
      </c>
      <c r="G47" s="460">
        <v>0</v>
      </c>
      <c r="H47" s="460">
        <v>0</v>
      </c>
      <c r="I47" s="460">
        <v>0</v>
      </c>
      <c r="J47" s="460">
        <v>0</v>
      </c>
      <c r="K47" s="460">
        <v>0</v>
      </c>
      <c r="L47" s="460">
        <v>0</v>
      </c>
      <c r="M47" s="460">
        <v>0</v>
      </c>
      <c r="N47" s="460">
        <v>0</v>
      </c>
      <c r="O47" s="460">
        <v>0</v>
      </c>
      <c r="P47" s="460">
        <v>0</v>
      </c>
      <c r="Q47" s="460">
        <v>0</v>
      </c>
      <c r="R47" s="460">
        <v>1</v>
      </c>
      <c r="S47" s="460">
        <v>3</v>
      </c>
      <c r="T47" s="460">
        <v>0</v>
      </c>
      <c r="U47" s="460">
        <v>3</v>
      </c>
      <c r="V47" s="460">
        <v>5</v>
      </c>
      <c r="W47" s="460">
        <v>0</v>
      </c>
      <c r="X47" s="460">
        <v>3</v>
      </c>
      <c r="Y47" s="460"/>
    </row>
    <row r="48" spans="1:25" s="144" customFormat="1" ht="13" x14ac:dyDescent="0.2">
      <c r="A48" s="582" t="s">
        <v>88</v>
      </c>
      <c r="B48" s="21" t="s">
        <v>2</v>
      </c>
      <c r="C48" s="233">
        <v>49</v>
      </c>
      <c r="D48" s="458">
        <v>0</v>
      </c>
      <c r="E48" s="458">
        <v>0</v>
      </c>
      <c r="F48" s="458">
        <v>0</v>
      </c>
      <c r="G48" s="458">
        <v>0</v>
      </c>
      <c r="H48" s="458">
        <v>0</v>
      </c>
      <c r="I48" s="458">
        <v>0</v>
      </c>
      <c r="J48" s="458">
        <v>0</v>
      </c>
      <c r="K48" s="458">
        <v>0</v>
      </c>
      <c r="L48" s="458">
        <v>0</v>
      </c>
      <c r="M48" s="458">
        <v>0</v>
      </c>
      <c r="N48" s="458">
        <v>0</v>
      </c>
      <c r="O48" s="458">
        <v>0</v>
      </c>
      <c r="P48" s="458">
        <v>1</v>
      </c>
      <c r="Q48" s="458">
        <v>2</v>
      </c>
      <c r="R48" s="458">
        <v>4</v>
      </c>
      <c r="S48" s="458">
        <v>6</v>
      </c>
      <c r="T48" s="458">
        <v>8</v>
      </c>
      <c r="U48" s="458">
        <v>7</v>
      </c>
      <c r="V48" s="458">
        <v>15</v>
      </c>
      <c r="W48" s="458">
        <v>6</v>
      </c>
      <c r="X48" s="458">
        <v>0</v>
      </c>
      <c r="Y48" s="458"/>
    </row>
    <row r="49" spans="1:25" s="144" customFormat="1" ht="13" x14ac:dyDescent="0.2">
      <c r="A49" s="583"/>
      <c r="B49" s="23" t="s">
        <v>45</v>
      </c>
      <c r="C49" s="233">
        <v>22</v>
      </c>
      <c r="D49" s="459">
        <v>0</v>
      </c>
      <c r="E49" s="459">
        <v>0</v>
      </c>
      <c r="F49" s="459">
        <v>0</v>
      </c>
      <c r="G49" s="459">
        <v>0</v>
      </c>
      <c r="H49" s="459">
        <v>0</v>
      </c>
      <c r="I49" s="459">
        <v>0</v>
      </c>
      <c r="J49" s="459">
        <v>0</v>
      </c>
      <c r="K49" s="459">
        <v>0</v>
      </c>
      <c r="L49" s="459">
        <v>0</v>
      </c>
      <c r="M49" s="459">
        <v>0</v>
      </c>
      <c r="N49" s="459">
        <v>0</v>
      </c>
      <c r="O49" s="459">
        <v>0</v>
      </c>
      <c r="P49" s="459">
        <v>1</v>
      </c>
      <c r="Q49" s="459">
        <v>2</v>
      </c>
      <c r="R49" s="459">
        <v>1</v>
      </c>
      <c r="S49" s="459">
        <v>3</v>
      </c>
      <c r="T49" s="459">
        <v>2</v>
      </c>
      <c r="U49" s="459">
        <v>5</v>
      </c>
      <c r="V49" s="459">
        <v>7</v>
      </c>
      <c r="W49" s="459">
        <v>1</v>
      </c>
      <c r="X49" s="459">
        <v>0</v>
      </c>
      <c r="Y49" s="459"/>
    </row>
    <row r="50" spans="1:25" s="144" customFormat="1" ht="13" x14ac:dyDescent="0.2">
      <c r="A50" s="584"/>
      <c r="B50" s="24" t="s">
        <v>46</v>
      </c>
      <c r="C50" s="231">
        <v>27</v>
      </c>
      <c r="D50" s="460">
        <v>0</v>
      </c>
      <c r="E50" s="460">
        <v>0</v>
      </c>
      <c r="F50" s="460">
        <v>0</v>
      </c>
      <c r="G50" s="460">
        <v>0</v>
      </c>
      <c r="H50" s="460">
        <v>0</v>
      </c>
      <c r="I50" s="460">
        <v>0</v>
      </c>
      <c r="J50" s="460">
        <v>0</v>
      </c>
      <c r="K50" s="460">
        <v>0</v>
      </c>
      <c r="L50" s="460">
        <v>0</v>
      </c>
      <c r="M50" s="460">
        <v>0</v>
      </c>
      <c r="N50" s="460">
        <v>0</v>
      </c>
      <c r="O50" s="460">
        <v>0</v>
      </c>
      <c r="P50" s="460">
        <v>0</v>
      </c>
      <c r="Q50" s="460">
        <v>0</v>
      </c>
      <c r="R50" s="460">
        <v>3</v>
      </c>
      <c r="S50" s="460">
        <v>3</v>
      </c>
      <c r="T50" s="460">
        <v>6</v>
      </c>
      <c r="U50" s="460">
        <v>2</v>
      </c>
      <c r="V50" s="460">
        <v>8</v>
      </c>
      <c r="W50" s="460">
        <v>5</v>
      </c>
      <c r="X50" s="460">
        <v>0</v>
      </c>
      <c r="Y50" s="460"/>
    </row>
    <row r="51" spans="1:25" s="144" customFormat="1" ht="13" x14ac:dyDescent="0.2">
      <c r="A51" s="582" t="s">
        <v>89</v>
      </c>
      <c r="B51" s="21" t="s">
        <v>2</v>
      </c>
      <c r="C51" s="233">
        <v>20</v>
      </c>
      <c r="D51" s="458">
        <v>0</v>
      </c>
      <c r="E51" s="458">
        <v>0</v>
      </c>
      <c r="F51" s="458">
        <v>0</v>
      </c>
      <c r="G51" s="458">
        <v>0</v>
      </c>
      <c r="H51" s="458">
        <v>0</v>
      </c>
      <c r="I51" s="458">
        <v>0</v>
      </c>
      <c r="J51" s="458">
        <v>0</v>
      </c>
      <c r="K51" s="458">
        <v>0</v>
      </c>
      <c r="L51" s="458">
        <v>0</v>
      </c>
      <c r="M51" s="458">
        <v>0</v>
      </c>
      <c r="N51" s="458">
        <v>0</v>
      </c>
      <c r="O51" s="458">
        <v>0</v>
      </c>
      <c r="P51" s="458">
        <v>0</v>
      </c>
      <c r="Q51" s="458">
        <v>2</v>
      </c>
      <c r="R51" s="458">
        <v>0</v>
      </c>
      <c r="S51" s="458">
        <v>1</v>
      </c>
      <c r="T51" s="458">
        <v>3</v>
      </c>
      <c r="U51" s="458">
        <v>5</v>
      </c>
      <c r="V51" s="458">
        <v>6</v>
      </c>
      <c r="W51" s="458">
        <v>3</v>
      </c>
      <c r="X51" s="458">
        <v>0</v>
      </c>
      <c r="Y51" s="458"/>
    </row>
    <row r="52" spans="1:25" s="144" customFormat="1" ht="13" x14ac:dyDescent="0.2">
      <c r="A52" s="583"/>
      <c r="B52" s="23" t="s">
        <v>45</v>
      </c>
      <c r="C52" s="233">
        <v>13</v>
      </c>
      <c r="D52" s="459">
        <v>0</v>
      </c>
      <c r="E52" s="459">
        <v>0</v>
      </c>
      <c r="F52" s="459">
        <v>0</v>
      </c>
      <c r="G52" s="459">
        <v>0</v>
      </c>
      <c r="H52" s="459">
        <v>0</v>
      </c>
      <c r="I52" s="459">
        <v>0</v>
      </c>
      <c r="J52" s="459">
        <v>0</v>
      </c>
      <c r="K52" s="459">
        <v>0</v>
      </c>
      <c r="L52" s="459">
        <v>0</v>
      </c>
      <c r="M52" s="459">
        <v>0</v>
      </c>
      <c r="N52" s="459">
        <v>0</v>
      </c>
      <c r="O52" s="459">
        <v>0</v>
      </c>
      <c r="P52" s="459">
        <v>0</v>
      </c>
      <c r="Q52" s="459">
        <v>2</v>
      </c>
      <c r="R52" s="459">
        <v>0</v>
      </c>
      <c r="S52" s="459">
        <v>1</v>
      </c>
      <c r="T52" s="459">
        <v>2</v>
      </c>
      <c r="U52" s="459">
        <v>4</v>
      </c>
      <c r="V52" s="459">
        <v>3</v>
      </c>
      <c r="W52" s="459">
        <v>1</v>
      </c>
      <c r="X52" s="459">
        <v>0</v>
      </c>
      <c r="Y52" s="459"/>
    </row>
    <row r="53" spans="1:25" s="144" customFormat="1" ht="13" x14ac:dyDescent="0.2">
      <c r="A53" s="584"/>
      <c r="B53" s="24" t="s">
        <v>46</v>
      </c>
      <c r="C53" s="231">
        <v>7</v>
      </c>
      <c r="D53" s="460">
        <v>0</v>
      </c>
      <c r="E53" s="460">
        <v>0</v>
      </c>
      <c r="F53" s="460">
        <v>0</v>
      </c>
      <c r="G53" s="460">
        <v>0</v>
      </c>
      <c r="H53" s="460">
        <v>0</v>
      </c>
      <c r="I53" s="460">
        <v>0</v>
      </c>
      <c r="J53" s="460">
        <v>0</v>
      </c>
      <c r="K53" s="460">
        <v>0</v>
      </c>
      <c r="L53" s="460">
        <v>0</v>
      </c>
      <c r="M53" s="460">
        <v>0</v>
      </c>
      <c r="N53" s="460">
        <v>0</v>
      </c>
      <c r="O53" s="460">
        <v>0</v>
      </c>
      <c r="P53" s="460">
        <v>0</v>
      </c>
      <c r="Q53" s="460">
        <v>0</v>
      </c>
      <c r="R53" s="460">
        <v>0</v>
      </c>
      <c r="S53" s="460">
        <v>0</v>
      </c>
      <c r="T53" s="460">
        <v>1</v>
      </c>
      <c r="U53" s="460">
        <v>1</v>
      </c>
      <c r="V53" s="460">
        <v>3</v>
      </c>
      <c r="W53" s="460">
        <v>2</v>
      </c>
      <c r="X53" s="460">
        <v>0</v>
      </c>
      <c r="Y53" s="460"/>
    </row>
    <row r="54" spans="1:25" s="144" customFormat="1" ht="13" x14ac:dyDescent="0.2">
      <c r="A54" s="582" t="s">
        <v>90</v>
      </c>
      <c r="B54" s="21" t="s">
        <v>2</v>
      </c>
      <c r="C54" s="233">
        <v>10</v>
      </c>
      <c r="D54" s="458">
        <v>0</v>
      </c>
      <c r="E54" s="458">
        <v>0</v>
      </c>
      <c r="F54" s="458">
        <v>0</v>
      </c>
      <c r="G54" s="458">
        <v>0</v>
      </c>
      <c r="H54" s="458">
        <v>0</v>
      </c>
      <c r="I54" s="458">
        <v>0</v>
      </c>
      <c r="J54" s="458">
        <v>0</v>
      </c>
      <c r="K54" s="458">
        <v>0</v>
      </c>
      <c r="L54" s="458">
        <v>0</v>
      </c>
      <c r="M54" s="458">
        <v>0</v>
      </c>
      <c r="N54" s="458">
        <v>0</v>
      </c>
      <c r="O54" s="458">
        <v>0</v>
      </c>
      <c r="P54" s="458">
        <v>0</v>
      </c>
      <c r="Q54" s="458">
        <v>0</v>
      </c>
      <c r="R54" s="458">
        <v>0</v>
      </c>
      <c r="S54" s="458">
        <v>0</v>
      </c>
      <c r="T54" s="458">
        <v>2</v>
      </c>
      <c r="U54" s="458">
        <v>2</v>
      </c>
      <c r="V54" s="458">
        <v>4</v>
      </c>
      <c r="W54" s="458">
        <v>1</v>
      </c>
      <c r="X54" s="458">
        <v>1</v>
      </c>
      <c r="Y54" s="458"/>
    </row>
    <row r="55" spans="1:25" s="144" customFormat="1" ht="13" x14ac:dyDescent="0.2">
      <c r="A55" s="583"/>
      <c r="B55" s="23" t="s">
        <v>45</v>
      </c>
      <c r="C55" s="233">
        <v>3</v>
      </c>
      <c r="D55" s="459">
        <v>0</v>
      </c>
      <c r="E55" s="459">
        <v>0</v>
      </c>
      <c r="F55" s="459">
        <v>0</v>
      </c>
      <c r="G55" s="459">
        <v>0</v>
      </c>
      <c r="H55" s="459">
        <v>0</v>
      </c>
      <c r="I55" s="459">
        <v>0</v>
      </c>
      <c r="J55" s="459">
        <v>0</v>
      </c>
      <c r="K55" s="459">
        <v>0</v>
      </c>
      <c r="L55" s="459">
        <v>0</v>
      </c>
      <c r="M55" s="459">
        <v>0</v>
      </c>
      <c r="N55" s="459">
        <v>0</v>
      </c>
      <c r="O55" s="459">
        <v>0</v>
      </c>
      <c r="P55" s="459">
        <v>0</v>
      </c>
      <c r="Q55" s="459">
        <v>0</v>
      </c>
      <c r="R55" s="459">
        <v>0</v>
      </c>
      <c r="S55" s="459">
        <v>0</v>
      </c>
      <c r="T55" s="459">
        <v>1</v>
      </c>
      <c r="U55" s="459">
        <v>1</v>
      </c>
      <c r="V55" s="459">
        <v>1</v>
      </c>
      <c r="W55" s="459">
        <v>0</v>
      </c>
      <c r="X55" s="459">
        <v>0</v>
      </c>
      <c r="Y55" s="459"/>
    </row>
    <row r="56" spans="1:25" s="144" customFormat="1" ht="13" x14ac:dyDescent="0.2">
      <c r="A56" s="584"/>
      <c r="B56" s="24" t="s">
        <v>46</v>
      </c>
      <c r="C56" s="231">
        <v>7</v>
      </c>
      <c r="D56" s="460">
        <v>0</v>
      </c>
      <c r="E56" s="460">
        <v>0</v>
      </c>
      <c r="F56" s="460">
        <v>0</v>
      </c>
      <c r="G56" s="460">
        <v>0</v>
      </c>
      <c r="H56" s="460">
        <v>0</v>
      </c>
      <c r="I56" s="460">
        <v>0</v>
      </c>
      <c r="J56" s="460">
        <v>0</v>
      </c>
      <c r="K56" s="460">
        <v>0</v>
      </c>
      <c r="L56" s="460">
        <v>0</v>
      </c>
      <c r="M56" s="460">
        <v>0</v>
      </c>
      <c r="N56" s="460">
        <v>0</v>
      </c>
      <c r="O56" s="460">
        <v>0</v>
      </c>
      <c r="P56" s="460">
        <v>0</v>
      </c>
      <c r="Q56" s="460">
        <v>0</v>
      </c>
      <c r="R56" s="460">
        <v>0</v>
      </c>
      <c r="S56" s="460">
        <v>0</v>
      </c>
      <c r="T56" s="460">
        <v>1</v>
      </c>
      <c r="U56" s="460">
        <v>1</v>
      </c>
      <c r="V56" s="460">
        <v>3</v>
      </c>
      <c r="W56" s="460">
        <v>1</v>
      </c>
      <c r="X56" s="460">
        <v>1</v>
      </c>
      <c r="Y56" s="460"/>
    </row>
    <row r="57" spans="1:25" s="144" customFormat="1" ht="13" x14ac:dyDescent="0.2">
      <c r="A57" s="582" t="s">
        <v>91</v>
      </c>
      <c r="B57" s="21" t="s">
        <v>2</v>
      </c>
      <c r="C57" s="233">
        <v>29</v>
      </c>
      <c r="D57" s="458">
        <v>0</v>
      </c>
      <c r="E57" s="458">
        <v>0</v>
      </c>
      <c r="F57" s="458">
        <v>0</v>
      </c>
      <c r="G57" s="458">
        <v>0</v>
      </c>
      <c r="H57" s="458">
        <v>0</v>
      </c>
      <c r="I57" s="458">
        <v>0</v>
      </c>
      <c r="J57" s="458">
        <v>0</v>
      </c>
      <c r="K57" s="458">
        <v>0</v>
      </c>
      <c r="L57" s="458">
        <v>0</v>
      </c>
      <c r="M57" s="458">
        <v>0</v>
      </c>
      <c r="N57" s="458">
        <v>0</v>
      </c>
      <c r="O57" s="458">
        <v>0</v>
      </c>
      <c r="P57" s="458">
        <v>0</v>
      </c>
      <c r="Q57" s="458">
        <v>4</v>
      </c>
      <c r="R57" s="458">
        <v>1</v>
      </c>
      <c r="S57" s="458">
        <v>3</v>
      </c>
      <c r="T57" s="458">
        <v>3</v>
      </c>
      <c r="U57" s="458">
        <v>5</v>
      </c>
      <c r="V57" s="458">
        <v>8</v>
      </c>
      <c r="W57" s="458">
        <v>5</v>
      </c>
      <c r="X57" s="458">
        <v>0</v>
      </c>
      <c r="Y57" s="458"/>
    </row>
    <row r="58" spans="1:25" s="144" customFormat="1" ht="13" x14ac:dyDescent="0.2">
      <c r="A58" s="583"/>
      <c r="B58" s="23" t="s">
        <v>45</v>
      </c>
      <c r="C58" s="233">
        <v>11</v>
      </c>
      <c r="D58" s="459">
        <v>0</v>
      </c>
      <c r="E58" s="459">
        <v>0</v>
      </c>
      <c r="F58" s="459">
        <v>0</v>
      </c>
      <c r="G58" s="459">
        <v>0</v>
      </c>
      <c r="H58" s="459">
        <v>0</v>
      </c>
      <c r="I58" s="459">
        <v>0</v>
      </c>
      <c r="J58" s="459">
        <v>0</v>
      </c>
      <c r="K58" s="459">
        <v>0</v>
      </c>
      <c r="L58" s="459">
        <v>0</v>
      </c>
      <c r="M58" s="459">
        <v>0</v>
      </c>
      <c r="N58" s="459">
        <v>0</v>
      </c>
      <c r="O58" s="459">
        <v>0</v>
      </c>
      <c r="P58" s="459">
        <v>0</v>
      </c>
      <c r="Q58" s="459">
        <v>2</v>
      </c>
      <c r="R58" s="459">
        <v>0</v>
      </c>
      <c r="S58" s="459">
        <v>1</v>
      </c>
      <c r="T58" s="459">
        <v>2</v>
      </c>
      <c r="U58" s="459">
        <v>2</v>
      </c>
      <c r="V58" s="459">
        <v>3</v>
      </c>
      <c r="W58" s="459">
        <v>1</v>
      </c>
      <c r="X58" s="459">
        <v>0</v>
      </c>
      <c r="Y58" s="459"/>
    </row>
    <row r="59" spans="1:25" s="144" customFormat="1" ht="13" x14ac:dyDescent="0.2">
      <c r="A59" s="584"/>
      <c r="B59" s="24" t="s">
        <v>46</v>
      </c>
      <c r="C59" s="231">
        <v>18</v>
      </c>
      <c r="D59" s="460">
        <v>0</v>
      </c>
      <c r="E59" s="460">
        <v>0</v>
      </c>
      <c r="F59" s="460">
        <v>0</v>
      </c>
      <c r="G59" s="460">
        <v>0</v>
      </c>
      <c r="H59" s="460">
        <v>0</v>
      </c>
      <c r="I59" s="460">
        <v>0</v>
      </c>
      <c r="J59" s="460">
        <v>0</v>
      </c>
      <c r="K59" s="460">
        <v>0</v>
      </c>
      <c r="L59" s="460">
        <v>0</v>
      </c>
      <c r="M59" s="460">
        <v>0</v>
      </c>
      <c r="N59" s="460">
        <v>0</v>
      </c>
      <c r="O59" s="460">
        <v>0</v>
      </c>
      <c r="P59" s="460">
        <v>0</v>
      </c>
      <c r="Q59" s="460">
        <v>2</v>
      </c>
      <c r="R59" s="460">
        <v>1</v>
      </c>
      <c r="S59" s="460">
        <v>2</v>
      </c>
      <c r="T59" s="460">
        <v>1</v>
      </c>
      <c r="U59" s="460">
        <v>3</v>
      </c>
      <c r="V59" s="460">
        <v>5</v>
      </c>
      <c r="W59" s="460">
        <v>4</v>
      </c>
      <c r="X59" s="460">
        <v>0</v>
      </c>
      <c r="Y59" s="460"/>
    </row>
    <row r="60" spans="1:25" s="144" customFormat="1" ht="13" x14ac:dyDescent="0.2">
      <c r="A60" s="582" t="s">
        <v>92</v>
      </c>
      <c r="B60" s="21" t="s">
        <v>2</v>
      </c>
      <c r="C60" s="233">
        <v>14</v>
      </c>
      <c r="D60" s="458">
        <v>0</v>
      </c>
      <c r="E60" s="458">
        <v>0</v>
      </c>
      <c r="F60" s="458">
        <v>0</v>
      </c>
      <c r="G60" s="458">
        <v>0</v>
      </c>
      <c r="H60" s="458">
        <v>0</v>
      </c>
      <c r="I60" s="458">
        <v>0</v>
      </c>
      <c r="J60" s="458">
        <v>0</v>
      </c>
      <c r="K60" s="458">
        <v>0</v>
      </c>
      <c r="L60" s="458">
        <v>0</v>
      </c>
      <c r="M60" s="458">
        <v>0</v>
      </c>
      <c r="N60" s="458">
        <v>0</v>
      </c>
      <c r="O60" s="458">
        <v>0</v>
      </c>
      <c r="P60" s="458">
        <v>0</v>
      </c>
      <c r="Q60" s="458">
        <v>0</v>
      </c>
      <c r="R60" s="458">
        <v>0</v>
      </c>
      <c r="S60" s="458">
        <v>2</v>
      </c>
      <c r="T60" s="458">
        <v>2</v>
      </c>
      <c r="U60" s="458">
        <v>2</v>
      </c>
      <c r="V60" s="458">
        <v>4</v>
      </c>
      <c r="W60" s="458">
        <v>3</v>
      </c>
      <c r="X60" s="458">
        <v>1</v>
      </c>
      <c r="Y60" s="458"/>
    </row>
    <row r="61" spans="1:25" s="144" customFormat="1" ht="13" x14ac:dyDescent="0.2">
      <c r="A61" s="583"/>
      <c r="B61" s="23" t="s">
        <v>45</v>
      </c>
      <c r="C61" s="233">
        <v>5</v>
      </c>
      <c r="D61" s="459">
        <v>0</v>
      </c>
      <c r="E61" s="459">
        <v>0</v>
      </c>
      <c r="F61" s="459">
        <v>0</v>
      </c>
      <c r="G61" s="459">
        <v>0</v>
      </c>
      <c r="H61" s="459">
        <v>0</v>
      </c>
      <c r="I61" s="459">
        <v>0</v>
      </c>
      <c r="J61" s="459">
        <v>0</v>
      </c>
      <c r="K61" s="459">
        <v>0</v>
      </c>
      <c r="L61" s="459">
        <v>0</v>
      </c>
      <c r="M61" s="459">
        <v>0</v>
      </c>
      <c r="N61" s="459">
        <v>0</v>
      </c>
      <c r="O61" s="459">
        <v>0</v>
      </c>
      <c r="P61" s="459">
        <v>0</v>
      </c>
      <c r="Q61" s="459">
        <v>0</v>
      </c>
      <c r="R61" s="459">
        <v>0</v>
      </c>
      <c r="S61" s="459">
        <v>1</v>
      </c>
      <c r="T61" s="459">
        <v>1</v>
      </c>
      <c r="U61" s="459">
        <v>1</v>
      </c>
      <c r="V61" s="459">
        <v>1</v>
      </c>
      <c r="W61" s="459">
        <v>1</v>
      </c>
      <c r="X61" s="459">
        <v>0</v>
      </c>
      <c r="Y61" s="459"/>
    </row>
    <row r="62" spans="1:25" s="144" customFormat="1" ht="13" x14ac:dyDescent="0.2">
      <c r="A62" s="584"/>
      <c r="B62" s="24" t="s">
        <v>46</v>
      </c>
      <c r="C62" s="231">
        <v>9</v>
      </c>
      <c r="D62" s="460">
        <v>0</v>
      </c>
      <c r="E62" s="460">
        <v>0</v>
      </c>
      <c r="F62" s="460">
        <v>0</v>
      </c>
      <c r="G62" s="460">
        <v>0</v>
      </c>
      <c r="H62" s="460">
        <v>0</v>
      </c>
      <c r="I62" s="460">
        <v>0</v>
      </c>
      <c r="J62" s="460">
        <v>0</v>
      </c>
      <c r="K62" s="460">
        <v>0</v>
      </c>
      <c r="L62" s="460">
        <v>0</v>
      </c>
      <c r="M62" s="460">
        <v>0</v>
      </c>
      <c r="N62" s="460">
        <v>0</v>
      </c>
      <c r="O62" s="460">
        <v>0</v>
      </c>
      <c r="P62" s="460">
        <v>0</v>
      </c>
      <c r="Q62" s="460">
        <v>0</v>
      </c>
      <c r="R62" s="460">
        <v>0</v>
      </c>
      <c r="S62" s="460">
        <v>1</v>
      </c>
      <c r="T62" s="460">
        <v>1</v>
      </c>
      <c r="U62" s="460">
        <v>1</v>
      </c>
      <c r="V62" s="460">
        <v>3</v>
      </c>
      <c r="W62" s="460">
        <v>2</v>
      </c>
      <c r="X62" s="460">
        <v>1</v>
      </c>
      <c r="Y62" s="460"/>
    </row>
    <row r="63" spans="1:25" s="144" customFormat="1" ht="13" x14ac:dyDescent="0.2">
      <c r="A63" s="582" t="s">
        <v>93</v>
      </c>
      <c r="B63" s="21" t="s">
        <v>2</v>
      </c>
      <c r="C63" s="233">
        <v>9</v>
      </c>
      <c r="D63" s="458">
        <v>0</v>
      </c>
      <c r="E63" s="458">
        <v>0</v>
      </c>
      <c r="F63" s="458">
        <v>0</v>
      </c>
      <c r="G63" s="458">
        <v>0</v>
      </c>
      <c r="H63" s="458">
        <v>0</v>
      </c>
      <c r="I63" s="458">
        <v>0</v>
      </c>
      <c r="J63" s="458">
        <v>0</v>
      </c>
      <c r="K63" s="458">
        <v>0</v>
      </c>
      <c r="L63" s="458">
        <v>0</v>
      </c>
      <c r="M63" s="458">
        <v>0</v>
      </c>
      <c r="N63" s="458">
        <v>0</v>
      </c>
      <c r="O63" s="458">
        <v>0</v>
      </c>
      <c r="P63" s="458">
        <v>0</v>
      </c>
      <c r="Q63" s="458">
        <v>0</v>
      </c>
      <c r="R63" s="458">
        <v>1</v>
      </c>
      <c r="S63" s="458">
        <v>1</v>
      </c>
      <c r="T63" s="458">
        <v>2</v>
      </c>
      <c r="U63" s="458">
        <v>0</v>
      </c>
      <c r="V63" s="458">
        <v>0</v>
      </c>
      <c r="W63" s="458">
        <v>3</v>
      </c>
      <c r="X63" s="458">
        <v>2</v>
      </c>
      <c r="Y63" s="458"/>
    </row>
    <row r="64" spans="1:25" s="144" customFormat="1" ht="13" x14ac:dyDescent="0.2">
      <c r="A64" s="583"/>
      <c r="B64" s="23" t="s">
        <v>45</v>
      </c>
      <c r="C64" s="233">
        <v>4</v>
      </c>
      <c r="D64" s="459">
        <v>0</v>
      </c>
      <c r="E64" s="459">
        <v>0</v>
      </c>
      <c r="F64" s="459">
        <v>0</v>
      </c>
      <c r="G64" s="459">
        <v>0</v>
      </c>
      <c r="H64" s="459">
        <v>0</v>
      </c>
      <c r="I64" s="459">
        <v>0</v>
      </c>
      <c r="J64" s="459">
        <v>0</v>
      </c>
      <c r="K64" s="459">
        <v>0</v>
      </c>
      <c r="L64" s="459">
        <v>0</v>
      </c>
      <c r="M64" s="459">
        <v>0</v>
      </c>
      <c r="N64" s="459">
        <v>0</v>
      </c>
      <c r="O64" s="459">
        <v>0</v>
      </c>
      <c r="P64" s="459">
        <v>0</v>
      </c>
      <c r="Q64" s="459">
        <v>0</v>
      </c>
      <c r="R64" s="459">
        <v>0</v>
      </c>
      <c r="S64" s="459">
        <v>1</v>
      </c>
      <c r="T64" s="459">
        <v>1</v>
      </c>
      <c r="U64" s="459">
        <v>0</v>
      </c>
      <c r="V64" s="459">
        <v>0</v>
      </c>
      <c r="W64" s="459">
        <v>2</v>
      </c>
      <c r="X64" s="459">
        <v>0</v>
      </c>
      <c r="Y64" s="459"/>
    </row>
    <row r="65" spans="1:25" s="144" customFormat="1" ht="13" x14ac:dyDescent="0.2">
      <c r="A65" s="584"/>
      <c r="B65" s="24" t="s">
        <v>46</v>
      </c>
      <c r="C65" s="231">
        <v>5</v>
      </c>
      <c r="D65" s="460">
        <v>0</v>
      </c>
      <c r="E65" s="460">
        <v>0</v>
      </c>
      <c r="F65" s="460">
        <v>0</v>
      </c>
      <c r="G65" s="460">
        <v>0</v>
      </c>
      <c r="H65" s="460">
        <v>0</v>
      </c>
      <c r="I65" s="460">
        <v>0</v>
      </c>
      <c r="J65" s="460">
        <v>0</v>
      </c>
      <c r="K65" s="460">
        <v>0</v>
      </c>
      <c r="L65" s="460">
        <v>0</v>
      </c>
      <c r="M65" s="460">
        <v>0</v>
      </c>
      <c r="N65" s="460">
        <v>0</v>
      </c>
      <c r="O65" s="460">
        <v>0</v>
      </c>
      <c r="P65" s="460">
        <v>0</v>
      </c>
      <c r="Q65" s="460">
        <v>0</v>
      </c>
      <c r="R65" s="460">
        <v>1</v>
      </c>
      <c r="S65" s="460">
        <v>0</v>
      </c>
      <c r="T65" s="460">
        <v>1</v>
      </c>
      <c r="U65" s="460">
        <v>0</v>
      </c>
      <c r="V65" s="460">
        <v>0</v>
      </c>
      <c r="W65" s="460">
        <v>1</v>
      </c>
      <c r="X65" s="460">
        <v>2</v>
      </c>
      <c r="Y65" s="460"/>
    </row>
    <row r="66" spans="1:25" s="144" customFormat="1" ht="13" x14ac:dyDescent="0.2">
      <c r="A66" s="582" t="s">
        <v>94</v>
      </c>
      <c r="B66" s="21" t="s">
        <v>2</v>
      </c>
      <c r="C66" s="233">
        <v>18</v>
      </c>
      <c r="D66" s="458">
        <v>0</v>
      </c>
      <c r="E66" s="458">
        <v>0</v>
      </c>
      <c r="F66" s="458">
        <v>0</v>
      </c>
      <c r="G66" s="458">
        <v>0</v>
      </c>
      <c r="H66" s="458">
        <v>0</v>
      </c>
      <c r="I66" s="458">
        <v>0</v>
      </c>
      <c r="J66" s="458">
        <v>0</v>
      </c>
      <c r="K66" s="458">
        <v>0</v>
      </c>
      <c r="L66" s="458">
        <v>0</v>
      </c>
      <c r="M66" s="458">
        <v>0</v>
      </c>
      <c r="N66" s="458">
        <v>0</v>
      </c>
      <c r="O66" s="458">
        <v>0</v>
      </c>
      <c r="P66" s="458">
        <v>1</v>
      </c>
      <c r="Q66" s="458">
        <v>1</v>
      </c>
      <c r="R66" s="458">
        <v>1</v>
      </c>
      <c r="S66" s="458">
        <v>1</v>
      </c>
      <c r="T66" s="458">
        <v>1</v>
      </c>
      <c r="U66" s="458">
        <v>10</v>
      </c>
      <c r="V66" s="458">
        <v>2</v>
      </c>
      <c r="W66" s="458">
        <v>1</v>
      </c>
      <c r="X66" s="458">
        <v>0</v>
      </c>
      <c r="Y66" s="458"/>
    </row>
    <row r="67" spans="1:25" s="144" customFormat="1" ht="13" x14ac:dyDescent="0.2">
      <c r="A67" s="583"/>
      <c r="B67" s="23" t="s">
        <v>45</v>
      </c>
      <c r="C67" s="233">
        <v>10</v>
      </c>
      <c r="D67" s="459">
        <v>0</v>
      </c>
      <c r="E67" s="459">
        <v>0</v>
      </c>
      <c r="F67" s="459">
        <v>0</v>
      </c>
      <c r="G67" s="459">
        <v>0</v>
      </c>
      <c r="H67" s="459">
        <v>0</v>
      </c>
      <c r="I67" s="459">
        <v>0</v>
      </c>
      <c r="J67" s="459">
        <v>0</v>
      </c>
      <c r="K67" s="459">
        <v>0</v>
      </c>
      <c r="L67" s="459">
        <v>0</v>
      </c>
      <c r="M67" s="459">
        <v>0</v>
      </c>
      <c r="N67" s="459">
        <v>0</v>
      </c>
      <c r="O67" s="459">
        <v>0</v>
      </c>
      <c r="P67" s="459">
        <v>0</v>
      </c>
      <c r="Q67" s="459">
        <v>1</v>
      </c>
      <c r="R67" s="459">
        <v>1</v>
      </c>
      <c r="S67" s="459">
        <v>0</v>
      </c>
      <c r="T67" s="459">
        <v>1</v>
      </c>
      <c r="U67" s="459">
        <v>6</v>
      </c>
      <c r="V67" s="459">
        <v>1</v>
      </c>
      <c r="W67" s="459">
        <v>0</v>
      </c>
      <c r="X67" s="459">
        <v>0</v>
      </c>
      <c r="Y67" s="459"/>
    </row>
    <row r="68" spans="1:25" s="144" customFormat="1" ht="13" x14ac:dyDescent="0.2">
      <c r="A68" s="584"/>
      <c r="B68" s="24" t="s">
        <v>46</v>
      </c>
      <c r="C68" s="231">
        <v>8</v>
      </c>
      <c r="D68" s="460">
        <v>0</v>
      </c>
      <c r="E68" s="460">
        <v>0</v>
      </c>
      <c r="F68" s="460">
        <v>0</v>
      </c>
      <c r="G68" s="460">
        <v>0</v>
      </c>
      <c r="H68" s="460">
        <v>0</v>
      </c>
      <c r="I68" s="460">
        <v>0</v>
      </c>
      <c r="J68" s="460">
        <v>0</v>
      </c>
      <c r="K68" s="460">
        <v>0</v>
      </c>
      <c r="L68" s="460">
        <v>0</v>
      </c>
      <c r="M68" s="460">
        <v>0</v>
      </c>
      <c r="N68" s="460">
        <v>0</v>
      </c>
      <c r="O68" s="460">
        <v>0</v>
      </c>
      <c r="P68" s="460">
        <v>1</v>
      </c>
      <c r="Q68" s="460">
        <v>0</v>
      </c>
      <c r="R68" s="460">
        <v>0</v>
      </c>
      <c r="S68" s="460">
        <v>1</v>
      </c>
      <c r="T68" s="460">
        <v>0</v>
      </c>
      <c r="U68" s="460">
        <v>4</v>
      </c>
      <c r="V68" s="460">
        <v>1</v>
      </c>
      <c r="W68" s="460">
        <v>1</v>
      </c>
      <c r="X68" s="460">
        <v>0</v>
      </c>
      <c r="Y68" s="460"/>
    </row>
    <row r="69" spans="1:25" s="90" customFormat="1" ht="13" x14ac:dyDescent="0.2">
      <c r="A69" s="92" t="s">
        <v>95</v>
      </c>
      <c r="B69" s="145"/>
      <c r="C69" s="146"/>
      <c r="D69" s="146"/>
      <c r="E69" s="146"/>
      <c r="F69" s="146"/>
      <c r="G69" s="146"/>
      <c r="H69" s="146"/>
      <c r="I69" s="146"/>
      <c r="J69" s="146"/>
      <c r="K69" s="146"/>
      <c r="L69" s="146"/>
      <c r="M69" s="146"/>
      <c r="N69" s="146"/>
      <c r="O69" s="146"/>
      <c r="P69" s="146"/>
      <c r="Q69" s="146"/>
      <c r="R69" s="146"/>
      <c r="S69" s="146"/>
      <c r="T69" s="146"/>
      <c r="U69" s="146"/>
      <c r="V69" s="146"/>
      <c r="W69" s="146"/>
      <c r="X69" s="146"/>
      <c r="Y69" s="146"/>
    </row>
  </sheetData>
  <mergeCells count="22">
    <mergeCell ref="A3:A5"/>
    <mergeCell ref="A6:A8"/>
    <mergeCell ref="A9:A11"/>
    <mergeCell ref="A12:A14"/>
    <mergeCell ref="A15:A17"/>
    <mergeCell ref="A18:A20"/>
    <mergeCell ref="A21:A23"/>
    <mergeCell ref="A24:A26"/>
    <mergeCell ref="A27:A29"/>
    <mergeCell ref="A30:A32"/>
    <mergeCell ref="A33:A35"/>
    <mergeCell ref="A36:A38"/>
    <mergeCell ref="A57:A59"/>
    <mergeCell ref="A60:A62"/>
    <mergeCell ref="A63:A65"/>
    <mergeCell ref="A66:A68"/>
    <mergeCell ref="A39:A41"/>
    <mergeCell ref="A42:A44"/>
    <mergeCell ref="A45:A47"/>
    <mergeCell ref="A48:A50"/>
    <mergeCell ref="A51:A53"/>
    <mergeCell ref="A54:A56"/>
  </mergeCells>
  <phoneticPr fontId="7"/>
  <pageMargins left="0.39370078740157483" right="0.39370078740157483" top="0.59055118110236227" bottom="0.39370078740157483" header="0.31496062992125984" footer="0.31496062992125984"/>
  <pageSetup paperSize="9"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25</vt:i4>
      </vt:variant>
    </vt:vector>
  </HeadingPairs>
  <TitlesOfParts>
    <vt:vector size="45" baseType="lpstr">
      <vt:lpstr>4</vt:lpstr>
      <vt:lpstr>5</vt:lpstr>
      <vt:lpstr>6</vt:lpstr>
      <vt:lpstr>7-1</vt:lpstr>
      <vt:lpstr>7-2</vt:lpstr>
      <vt:lpstr>8</vt:lpstr>
      <vt:lpstr>9</vt:lpstr>
      <vt:lpstr>10</vt:lpstr>
      <vt:lpstr>11</vt:lpstr>
      <vt:lpstr>12-1</vt:lpstr>
      <vt:lpstr>12-2</vt:lpstr>
      <vt:lpstr>12-3</vt:lpstr>
      <vt:lpstr>13</vt:lpstr>
      <vt:lpstr>14-1</vt:lpstr>
      <vt:lpstr>14-2</vt:lpstr>
      <vt:lpstr>14-3</vt:lpstr>
      <vt:lpstr>14-4</vt:lpstr>
      <vt:lpstr>15</vt:lpstr>
      <vt:lpstr>16</vt:lpstr>
      <vt:lpstr>17</vt:lpstr>
      <vt:lpstr>'10'!Print_Area</vt:lpstr>
      <vt:lpstr>'11'!Print_Area</vt:lpstr>
      <vt:lpstr>'12-1'!Print_Area</vt:lpstr>
      <vt:lpstr>'12-2'!Print_Area</vt:lpstr>
      <vt:lpstr>'12-3'!Print_Area</vt:lpstr>
      <vt:lpstr>'13'!Print_Area</vt:lpstr>
      <vt:lpstr>'14-1'!Print_Area</vt:lpstr>
      <vt:lpstr>'14-2'!Print_Area</vt:lpstr>
      <vt:lpstr>'14-3'!Print_Area</vt:lpstr>
      <vt:lpstr>'15'!Print_Area</vt:lpstr>
      <vt:lpstr>'16'!Print_Area</vt:lpstr>
      <vt:lpstr>'17'!Print_Area</vt:lpstr>
      <vt:lpstr>'5'!Print_Area</vt:lpstr>
      <vt:lpstr>'6'!Print_Area</vt:lpstr>
      <vt:lpstr>'7-1'!Print_Area</vt:lpstr>
      <vt:lpstr>'7-2'!Print_Area</vt:lpstr>
      <vt:lpstr>'8'!Print_Area</vt:lpstr>
      <vt:lpstr>'9'!Print_Area</vt:lpstr>
      <vt:lpstr>'12-2'!Print_Titles</vt:lpstr>
      <vt:lpstr>'13'!Print_Titles</vt:lpstr>
      <vt:lpstr>'14-2'!Print_Titles</vt:lpstr>
      <vt:lpstr>'14-3'!Print_Titles</vt:lpstr>
      <vt:lpstr>'15'!Print_Titles</vt:lpstr>
      <vt:lpstr>'16'!Print_Titles</vt:lpstr>
      <vt:lpstr>'17'!Print_Titles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坪坂＿一也</cp:lastModifiedBy>
  <cp:lastPrinted>2023-07-12T05:57:14Z</cp:lastPrinted>
  <dcterms:created xsi:type="dcterms:W3CDTF">2018-03-01T02:35:11Z</dcterms:created>
  <dcterms:modified xsi:type="dcterms:W3CDTF">2023-07-21T06:08:15Z</dcterms:modified>
</cp:coreProperties>
</file>