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0185" windowHeight="574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</definedNames>
  <calcPr calcId="162913"/>
</workbook>
</file>

<file path=xl/calcChain.xml><?xml version="1.0" encoding="utf-8"?>
<calcChain xmlns="http://schemas.openxmlformats.org/spreadsheetml/2006/main">
  <c r="K27" i="1" l="1"/>
  <c r="L27" i="1"/>
  <c r="B25" i="1"/>
  <c r="I25" i="1"/>
  <c r="B8" i="1"/>
  <c r="B6" i="1"/>
  <c r="F6" i="1"/>
  <c r="F8" i="1"/>
  <c r="B9" i="1"/>
  <c r="B10" i="1"/>
  <c r="B11" i="1"/>
  <c r="F11" i="1"/>
  <c r="B12" i="1"/>
  <c r="F12" i="1"/>
  <c r="B13" i="1"/>
  <c r="I13" i="1"/>
  <c r="B14" i="1"/>
  <c r="I14" i="1"/>
  <c r="B15" i="1"/>
  <c r="F15" i="1"/>
  <c r="B16" i="1"/>
  <c r="I16" i="1"/>
  <c r="F16" i="1"/>
  <c r="B17" i="1"/>
  <c r="B18" i="1"/>
  <c r="I18" i="1"/>
  <c r="B19" i="1"/>
  <c r="I19" i="1"/>
  <c r="F19" i="1"/>
  <c r="B20" i="1"/>
  <c r="F20" i="1"/>
  <c r="B21" i="1"/>
  <c r="F21" i="1"/>
  <c r="B22" i="1"/>
  <c r="F22" i="1"/>
  <c r="B23" i="1"/>
  <c r="F23" i="1"/>
  <c r="B24" i="1"/>
  <c r="F24" i="1"/>
  <c r="B7" i="1"/>
  <c r="B4" i="1"/>
  <c r="F4" i="1"/>
  <c r="B5" i="1"/>
  <c r="I5" i="1"/>
  <c r="G6" i="1"/>
  <c r="C11" i="3"/>
  <c r="C10" i="3"/>
  <c r="C9" i="3"/>
  <c r="F7" i="2"/>
  <c r="C7" i="2"/>
  <c r="B7" i="2"/>
  <c r="J5" i="2"/>
  <c r="I5" i="2"/>
  <c r="D5" i="2"/>
  <c r="C6" i="1"/>
  <c r="D6" i="1"/>
  <c r="E6" i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Y10" i="3"/>
  <c r="Y9" i="3"/>
  <c r="X10" i="3"/>
  <c r="X9" i="3"/>
  <c r="W10" i="3"/>
  <c r="W9" i="3"/>
  <c r="V10" i="3"/>
  <c r="V9" i="3"/>
  <c r="U10" i="3"/>
  <c r="U9" i="3"/>
  <c r="T10" i="3"/>
  <c r="T9" i="3"/>
  <c r="S10" i="3"/>
  <c r="R10" i="3"/>
  <c r="Q10" i="3"/>
  <c r="Q9" i="3"/>
  <c r="P10" i="3"/>
  <c r="P9" i="3"/>
  <c r="O10" i="3"/>
  <c r="O9" i="3"/>
  <c r="N10" i="3"/>
  <c r="N9" i="3"/>
  <c r="M10" i="3"/>
  <c r="M9" i="3"/>
  <c r="L10" i="3"/>
  <c r="L9" i="3"/>
  <c r="K10" i="3"/>
  <c r="J10" i="3"/>
  <c r="I10" i="3"/>
  <c r="I9" i="3"/>
  <c r="H10" i="3"/>
  <c r="H9" i="3"/>
  <c r="G10" i="3"/>
  <c r="G9" i="3"/>
  <c r="F10" i="3"/>
  <c r="F9" i="3"/>
  <c r="E10" i="3"/>
  <c r="E9" i="3"/>
  <c r="D10" i="3"/>
  <c r="D9" i="3"/>
  <c r="S9" i="3"/>
  <c r="R9" i="3"/>
  <c r="K9" i="3"/>
  <c r="J9" i="3"/>
  <c r="L7" i="2"/>
  <c r="K7" i="2"/>
  <c r="H7" i="2"/>
  <c r="G7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E10" i="2"/>
  <c r="E5" i="2"/>
  <c r="D6" i="2"/>
  <c r="E6" i="2"/>
  <c r="D7" i="2"/>
  <c r="E7" i="2"/>
  <c r="D8" i="2"/>
  <c r="E8" i="2"/>
  <c r="D9" i="2"/>
  <c r="E9" i="2"/>
  <c r="D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J26" i="2"/>
  <c r="I7" i="1"/>
  <c r="I9" i="1"/>
  <c r="I10" i="1"/>
  <c r="I11" i="1"/>
  <c r="I15" i="1"/>
  <c r="I17" i="1"/>
  <c r="I21" i="1"/>
  <c r="I22" i="1"/>
  <c r="I23" i="1"/>
  <c r="F7" i="1"/>
  <c r="F9" i="1"/>
  <c r="F10" i="1"/>
  <c r="F17" i="1"/>
  <c r="F18" i="1"/>
  <c r="F25" i="1"/>
  <c r="I24" i="1"/>
  <c r="I20" i="1"/>
  <c r="I12" i="1"/>
  <c r="I8" i="1"/>
  <c r="F14" i="1"/>
  <c r="F13" i="1"/>
  <c r="I6" i="1"/>
  <c r="I4" i="1"/>
</calcChain>
</file>

<file path=xl/sharedStrings.xml><?xml version="1.0" encoding="utf-8"?>
<sst xmlns="http://schemas.openxmlformats.org/spreadsheetml/2006/main" count="235" uniqueCount="140">
  <si>
    <t>男</t>
  </si>
  <si>
    <t>女</t>
  </si>
  <si>
    <t>全国</t>
  </si>
  <si>
    <t>全道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</si>
  <si>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</si>
  <si>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</si>
  <si>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</si>
  <si>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</si>
  <si>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</si>
  <si>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</si>
  <si>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</si>
  <si>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</si>
  <si>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</si>
  <si>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</si>
  <si>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</si>
  <si>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</si>
  <si>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</si>
  <si>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</si>
  <si>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</si>
  <si>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</si>
  <si>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</si>
  <si>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</si>
  <si>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</si>
  <si>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第1表　人口、世帯、面積及び人口密度</t>
    <phoneticPr fontId="3"/>
  </si>
  <si>
    <t>世帯数
b</t>
    <phoneticPr fontId="3"/>
  </si>
  <si>
    <t>世帯人員
a/b</t>
    <phoneticPr fontId="3"/>
  </si>
  <si>
    <t>面積 (k㎡)
c</t>
    <phoneticPr fontId="3"/>
  </si>
  <si>
    <t>人口密度
a/c</t>
    <phoneticPr fontId="3"/>
  </si>
  <si>
    <t>計 a</t>
    <rPh sb="0" eb="1">
      <t>ケイ</t>
    </rPh>
    <phoneticPr fontId="3"/>
  </si>
  <si>
    <t>国勢調査人口（総人口確定数）</t>
  </si>
  <si>
    <t>第2表　国勢調査総人口の推移</t>
    <rPh sb="4" eb="6">
      <t>コクセイ</t>
    </rPh>
    <rPh sb="6" eb="8">
      <t>チョウサ</t>
    </rPh>
    <rPh sb="8" eb="11">
      <t>ソウジンコウ</t>
    </rPh>
    <rPh sb="12" eb="14">
      <t>スイイ</t>
    </rPh>
    <phoneticPr fontId="3"/>
  </si>
  <si>
    <t>人口</t>
    <rPh sb="0" eb="2">
      <t>ジンコウ</t>
    </rPh>
    <phoneticPr fontId="2"/>
  </si>
  <si>
    <t>率 (%)</t>
    <rPh sb="0" eb="1">
      <t>リツ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</si>
  <si>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</si>
  <si>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</si>
  <si>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帯広保健所</t>
    <rPh sb="0" eb="2">
      <t>オビヒロ</t>
    </rPh>
    <rPh sb="2" eb="5">
      <t>ホケンジョ</t>
    </rPh>
    <phoneticPr fontId="3"/>
  </si>
  <si>
    <t>資料</t>
    <rPh sb="0" eb="2">
      <t>シリョウ</t>
    </rPh>
    <phoneticPr fontId="3"/>
  </si>
  <si>
    <t>総数</t>
  </si>
  <si>
    <t>100歳以上</t>
  </si>
  <si>
    <t>全国</t>
    <rPh sb="0" eb="2">
      <t>ゼンコク</t>
    </rPh>
    <phoneticPr fontId="1"/>
  </si>
  <si>
    <t>全道</t>
    <rPh sb="0" eb="1">
      <t>ゼン</t>
    </rPh>
    <rPh sb="1" eb="2">
      <t>ミチ</t>
    </rPh>
    <phoneticPr fontId="1"/>
  </si>
  <si>
    <t>帯広保健所</t>
    <rPh sb="0" eb="2">
      <t>オビヒロ</t>
    </rPh>
    <phoneticPr fontId="1"/>
  </si>
  <si>
    <t>帯広市</t>
    <rPh sb="0" eb="3">
      <t>オビヒロシ</t>
    </rPh>
    <phoneticPr fontId="1"/>
  </si>
  <si>
    <t>音更町</t>
    <rPh sb="0" eb="3">
      <t>オトフケチョウ</t>
    </rPh>
    <phoneticPr fontId="1"/>
  </si>
  <si>
    <t>士幌町</t>
    <rPh sb="0" eb="3">
      <t>シホロチョウ</t>
    </rPh>
    <phoneticPr fontId="1"/>
  </si>
  <si>
    <t>上士幌町</t>
    <rPh sb="0" eb="4">
      <t>カミシホロチョウ</t>
    </rPh>
    <phoneticPr fontId="1"/>
  </si>
  <si>
    <t>鹿追町</t>
    <rPh sb="0" eb="3">
      <t>シカオイチョウ</t>
    </rPh>
    <phoneticPr fontId="1"/>
  </si>
  <si>
    <t>新得町</t>
    <rPh sb="0" eb="3">
      <t>シントクチョウ</t>
    </rPh>
    <phoneticPr fontId="1"/>
  </si>
  <si>
    <t>清水町</t>
    <rPh sb="0" eb="3">
      <t>シミズチョウ</t>
    </rPh>
    <phoneticPr fontId="1"/>
  </si>
  <si>
    <t>芽室町</t>
    <rPh sb="0" eb="3">
      <t>メムロチョウ</t>
    </rPh>
    <phoneticPr fontId="1"/>
  </si>
  <si>
    <t>中札内村</t>
    <rPh sb="0" eb="4">
      <t>ナカサツナイムラ</t>
    </rPh>
    <phoneticPr fontId="1"/>
  </si>
  <si>
    <t>更別村</t>
    <rPh sb="0" eb="3">
      <t>サラベツムラ</t>
    </rPh>
    <phoneticPr fontId="1"/>
  </si>
  <si>
    <t>大樹町</t>
    <rPh sb="0" eb="3">
      <t>タイキチョウ</t>
    </rPh>
    <phoneticPr fontId="1"/>
  </si>
  <si>
    <t>広尾町</t>
    <rPh sb="0" eb="3">
      <t>ヒロオチョウ</t>
    </rPh>
    <phoneticPr fontId="1"/>
  </si>
  <si>
    <t>幕別町</t>
    <rPh sb="0" eb="3">
      <t>マクベツチョウ</t>
    </rPh>
    <phoneticPr fontId="1"/>
  </si>
  <si>
    <t>池田町</t>
    <rPh sb="0" eb="3">
      <t>イケダチョウ</t>
    </rPh>
    <phoneticPr fontId="1"/>
  </si>
  <si>
    <t>豊頃町</t>
    <rPh sb="0" eb="3">
      <t>トヨコロチョウ</t>
    </rPh>
    <phoneticPr fontId="1"/>
  </si>
  <si>
    <t>本別町</t>
    <rPh sb="0" eb="3">
      <t>ホンベツチョウ</t>
    </rPh>
    <phoneticPr fontId="1"/>
  </si>
  <si>
    <t>足寄町</t>
    <rPh sb="0" eb="3">
      <t>アショロチョウ</t>
    </rPh>
    <phoneticPr fontId="1"/>
  </si>
  <si>
    <t>陸別町</t>
    <rPh sb="0" eb="3">
      <t>リクベツチョウ</t>
    </rPh>
    <phoneticPr fontId="1"/>
  </si>
  <si>
    <t>浦幌町</t>
    <rPh sb="0" eb="3">
      <t>ウラホロチョウ</t>
    </rPh>
    <phoneticPr fontId="1"/>
  </si>
  <si>
    <t>第3表　国勢調査総人口（性・年齢階級別）</t>
    <phoneticPr fontId="3"/>
  </si>
  <si>
    <t>資料</t>
    <phoneticPr fontId="2"/>
  </si>
  <si>
    <t>注１</t>
    <phoneticPr fontId="2"/>
  </si>
  <si>
    <t>市町村間で境界の一部が未定の場合は、上記資料から参考値を示した。</t>
    <phoneticPr fontId="2"/>
  </si>
  <si>
    <t>全国・全道の面積には、歯舞・色丹・国後・択捉のいわゆる北方領土を含む。また根室市の面積には、歯舞群島を含む。</t>
    <phoneticPr fontId="2"/>
  </si>
  <si>
    <t>a</t>
    <phoneticPr fontId="2"/>
  </si>
  <si>
    <t>平成２２年国勢調査総人口</t>
    <phoneticPr fontId="2"/>
  </si>
  <si>
    <t>b</t>
    <phoneticPr fontId="2"/>
  </si>
  <si>
    <t>(b-a)</t>
    <phoneticPr fontId="2"/>
  </si>
  <si>
    <t>増減 c</t>
    <rPh sb="0" eb="2">
      <t>ゾウゲン</t>
    </rPh>
    <phoneticPr fontId="2"/>
  </si>
  <si>
    <t>率　％</t>
    <phoneticPr fontId="2"/>
  </si>
  <si>
    <t>c/a</t>
    <phoneticPr fontId="2"/>
  </si>
  <si>
    <t>d</t>
    <phoneticPr fontId="2"/>
  </si>
  <si>
    <t>e</t>
    <phoneticPr fontId="2"/>
  </si>
  <si>
    <t>f</t>
    <phoneticPr fontId="2"/>
  </si>
  <si>
    <t>(f-b)</t>
    <phoneticPr fontId="2"/>
  </si>
  <si>
    <t>g/b</t>
    <phoneticPr fontId="2"/>
  </si>
  <si>
    <t>h</t>
    <phoneticPr fontId="2"/>
  </si>
  <si>
    <t>i</t>
    <phoneticPr fontId="2"/>
  </si>
  <si>
    <t>国勢調査人口（総人口確定数）</t>
    <phoneticPr fontId="2"/>
  </si>
  <si>
    <t>資料</t>
    <phoneticPr fontId="2"/>
  </si>
  <si>
    <t>市町村合併等があった場合の人口増減及び率については、次のように算出している。</t>
    <phoneticPr fontId="2"/>
  </si>
  <si>
    <t xml:space="preserve">      同様に、Ａ・Ｂ・Ｃが合併してＡになった場合、Ａの人口増減は、前回調査時のＡ・Ｂ・Ｃの人口の総和を基準として算出する。
      市町村の転出入があった場合の各所管人口の増減についても、同様に算出している。</t>
    <phoneticPr fontId="2"/>
  </si>
  <si>
    <t>（例）自治体Ａ・Ｂ・Ｃが合併してＤになった場合、自治体Ｄの人口増減は、前回調査時のＤの人口（＝当時存在していなかったためゼロ）ではなく、
   前回調査時のＡ・Ｂ・Ｃの人口の総和を基準として算出する。</t>
    <phoneticPr fontId="2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</si>
  <si>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</si>
  <si>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</si>
  <si>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</si>
  <si>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</si>
  <si>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</si>
  <si>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</si>
  <si>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</si>
  <si>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</si>
  <si>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</si>
  <si>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</si>
  <si>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</si>
  <si>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</si>
  <si>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</si>
  <si>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</si>
  <si>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</si>
  <si>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</si>
  <si>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</si>
  <si>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</si>
  <si>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不　詳</t>
  </si>
  <si>
    <t>総数</t>
    <rPh sb="0" eb="1">
      <t>フサ</t>
    </rPh>
    <rPh sb="1" eb="2">
      <t>カズ</t>
    </rPh>
    <phoneticPr fontId="1"/>
  </si>
  <si>
    <t>０～４歳</t>
    <phoneticPr fontId="2"/>
  </si>
  <si>
    <t>５～９歳</t>
    <phoneticPr fontId="2"/>
  </si>
  <si>
    <t>平成１７年国勢
調査総人口</t>
    <phoneticPr fontId="2"/>
  </si>
  <si>
    <t>増減  g</t>
    <rPh sb="0" eb="2">
      <t>ゾウゲン</t>
    </rPh>
    <phoneticPr fontId="2"/>
  </si>
  <si>
    <t>-</t>
  </si>
  <si>
    <t>（別掲）然別湖面積</t>
    <rPh sb="1" eb="2">
      <t>ベツ</t>
    </rPh>
    <rPh sb="2" eb="3">
      <t>ケイ</t>
    </rPh>
    <rPh sb="4" eb="6">
      <t>シカリベツ</t>
    </rPh>
    <rPh sb="6" eb="7">
      <t>コ</t>
    </rPh>
    <rPh sb="7" eb="9">
      <t>メンセキ</t>
    </rPh>
    <phoneticPr fontId="2"/>
  </si>
  <si>
    <t>*3</t>
    <phoneticPr fontId="2"/>
  </si>
  <si>
    <t>男</t>
    <phoneticPr fontId="2"/>
  </si>
  <si>
    <t>女</t>
    <phoneticPr fontId="2"/>
  </si>
  <si>
    <t>帯広保健所</t>
    <rPh sb="0" eb="2">
      <t>オビヒロ</t>
    </rPh>
    <rPh sb="2" eb="5">
      <t>ホケンジョ</t>
    </rPh>
    <phoneticPr fontId="2"/>
  </si>
  <si>
    <t>全国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</si>
  <si>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</si>
  <si>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</si>
  <si>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</si>
  <si>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</si>
  <si>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</si>
  <si>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</si>
  <si>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</si>
  <si>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</si>
  <si>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</si>
  <si>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</si>
  <si>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</si>
  <si>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</si>
  <si>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</si>
  <si>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</si>
  <si>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</si>
  <si>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</si>
  <si>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</si>
  <si>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</si>
  <si>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</si>
  <si>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然別湖・風蓮湖は、水面が境界未定のため、関係市町村の面積には含まれない。十勝総合振興局の合計に含まれる。</t>
    <phoneticPr fontId="2"/>
  </si>
  <si>
    <t>平成２７年国勢調査総人口</t>
    <phoneticPr fontId="2"/>
  </si>
  <si>
    <t>R2年1月1日現在人口</t>
    <phoneticPr fontId="2"/>
  </si>
  <si>
    <t>人口及び世帯数は、住民基本台帳に基づく人口、人口動態及び世帯数調査（総務省、令和2年1月1日現在）による。</t>
    <rPh sb="38" eb="40">
      <t>レイワ</t>
    </rPh>
    <phoneticPr fontId="2"/>
  </si>
  <si>
    <t>面積は全国都道府県市区町村別面積調（国土地理院、令和元年10月1日時点）による。</t>
    <rPh sb="24" eb="26">
      <t>レイワ</t>
    </rPh>
    <rPh sb="26" eb="28">
      <t>ガンネン</t>
    </rPh>
    <rPh sb="27" eb="2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</si>
</sst>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gge&quot;年&quot;"/>
    <numFmt numFmtId="177" formatCode="#,##0;&quot;△ &quot;#,##0"/>
    <numFmt numFmtId="178" formatCode="#,##0.0;&quot;△ &quot;#,##0.0"/>
    <numFmt numFmtId="179" formatCode="#,##0.00;&quot;△ &quot;#,##0.00"/>
    <numFmt numFmtId="180" formatCode="#,##0.000;&quot;△ &quot;#,##0.000"/>
    <numFmt numFmtId="181" formatCode="#,##0.0;[Red]\-#,##0.0"/>
    <numFmt numFmtId="182" formatCode="#,##0.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0">
    <xf numFmtId="0" fontId="0" fillId="0" borderId="0" xfId="0">
      <alignment vertical="center"/>
    </xf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38" fontId="7" fillId="3" borderId="1" xfId="1" applyFont="1" applyFill="1" applyBorder="1" applyAlignment="1">
      <alignment horizontal="right" vertical="center"/>
    </xf>
    <xf numFmtId="181" fontId="7" fillId="3" borderId="1" xfId="1" applyNumberFormat="1" applyFont="1" applyFill="1" applyBorder="1" applyAlignment="1">
      <alignment horizontal="right" vertical="center"/>
    </xf>
    <xf numFmtId="40" fontId="7" fillId="3" borderId="2" xfId="1" applyNumberFormat="1" applyFont="1" applyFill="1" applyBorder="1" applyAlignment="1">
      <alignment horizontal="right" vertical="center"/>
    </xf>
    <xf numFmtId="180" fontId="7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178" fontId="7" fillId="2" borderId="2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>
      <alignment vertical="center"/>
    </xf>
    <xf numFmtId="179" fontId="7" fillId="2" borderId="3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vertical="center"/>
    </xf>
    <xf numFmtId="179" fontId="7" fillId="2" borderId="4" xfId="0" applyNumberFormat="1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177" fontId="7" fillId="3" borderId="2" xfId="0" applyNumberFormat="1" applyFont="1" applyFill="1" applyBorder="1" applyAlignment="1">
      <alignment horizontal="right" vertical="center"/>
    </xf>
    <xf numFmtId="179" fontId="7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77" fontId="5" fillId="2" borderId="5" xfId="0" applyNumberFormat="1" applyFont="1" applyFill="1" applyBorder="1" applyAlignment="1">
      <alignment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vertical="center"/>
    </xf>
    <xf numFmtId="177" fontId="8" fillId="2" borderId="6" xfId="0" applyNumberFormat="1" applyFont="1" applyFill="1" applyBorder="1" applyAlignment="1">
      <alignment horizontal="right" vertical="center"/>
    </xf>
    <xf numFmtId="177" fontId="5" fillId="3" borderId="7" xfId="0" applyNumberFormat="1" applyFont="1" applyFill="1" applyBorder="1" applyAlignment="1">
      <alignment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5" fillId="2" borderId="7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0" fontId="7" fillId="2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Alignment="1">
      <alignment vertical="center"/>
    </xf>
    <xf numFmtId="182" fontId="7" fillId="2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177" fontId="5" fillId="3" borderId="5" xfId="0" applyNumberFormat="1" applyFont="1" applyFill="1" applyBorder="1" applyAlignment="1">
      <alignment vertical="center"/>
    </xf>
    <xf numFmtId="177" fontId="8" fillId="3" borderId="5" xfId="0" applyNumberFormat="1" applyFont="1" applyFill="1" applyBorder="1" applyAlignment="1">
      <alignment horizontal="right" vertical="center"/>
    </xf>
    <xf numFmtId="177" fontId="5" fillId="3" borderId="6" xfId="0" applyNumberFormat="1" applyFont="1" applyFill="1" applyBorder="1" applyAlignment="1">
      <alignment vertical="center"/>
    </xf>
    <xf numFmtId="177" fontId="8" fillId="3" borderId="6" xfId="0" applyNumberFormat="1" applyFont="1" applyFill="1" applyBorder="1" applyAlignment="1">
      <alignment horizontal="right" vertical="center"/>
    </xf>
    <xf numFmtId="179" fontId="7" fillId="2" borderId="1" xfId="0" applyNumberFormat="1" applyFont="1" applyFill="1" applyBorder="1" applyAlignment="1">
      <alignment horizontal="right" vertical="center"/>
    </xf>
    <xf numFmtId="179" fontId="7" fillId="2" borderId="3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0" fontId="7" fillId="3" borderId="1" xfId="1" applyNumberFormat="1" applyFont="1" applyFill="1" applyBorder="1" applyAlignment="1">
      <alignment horizontal="right" vertical="center"/>
    </xf>
    <xf numFmtId="40" fontId="7" fillId="3" borderId="3" xfId="1" applyNumberFormat="1" applyFont="1" applyFill="1" applyBorder="1" applyAlignment="1">
      <alignment horizontal="right" vertical="center"/>
    </xf>
    <xf numFmtId="179" fontId="7" fillId="2" borderId="8" xfId="0" applyNumberFormat="1" applyFont="1" applyFill="1" applyBorder="1" applyAlignment="1">
      <alignment horizontal="right" vertical="center"/>
    </xf>
    <xf numFmtId="179" fontId="7" fillId="2" borderId="14" xfId="0" applyNumberFormat="1" applyFont="1" applyFill="1" applyBorder="1" applyAlignment="1">
      <alignment horizontal="right" vertical="center"/>
    </xf>
    <xf numFmtId="179" fontId="7" fillId="2" borderId="13" xfId="0" applyNumberFormat="1" applyFont="1" applyFill="1" applyBorder="1" applyAlignment="1">
      <alignment horizontal="right" vertical="center"/>
    </xf>
    <xf numFmtId="179" fontId="7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8" fontId="7" fillId="4" borderId="1" xfId="1" applyFont="1" applyFill="1" applyBorder="1" applyAlignment="1">
      <alignment horizontal="right" vertical="center"/>
    </xf>
    <xf numFmtId="181" fontId="7" fillId="4" borderId="1" xfId="1" applyNumberFormat="1" applyFont="1" applyFill="1" applyBorder="1" applyAlignment="1">
      <alignment horizontal="right" vertical="center"/>
    </xf>
    <xf numFmtId="40" fontId="7" fillId="4" borderId="1" xfId="1" applyNumberFormat="1" applyFont="1" applyFill="1" applyBorder="1" applyAlignment="1">
      <alignment horizontal="right" vertical="center"/>
    </xf>
    <xf numFmtId="40" fontId="7" fillId="4" borderId="3" xfId="1" applyNumberFormat="1" applyFont="1" applyFill="1" applyBorder="1" applyAlignment="1">
      <alignment horizontal="right" vertical="center"/>
    </xf>
    <xf numFmtId="40" fontId="7" fillId="4" borderId="2" xfId="1" applyNumberFormat="1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left" vertical="center"/>
    </xf>
    <xf numFmtId="38" fontId="7" fillId="5" borderId="8" xfId="1" applyFont="1" applyFill="1" applyBorder="1" applyAlignment="1">
      <alignment horizontal="right" vertical="center"/>
    </xf>
    <xf numFmtId="181" fontId="7" fillId="5" borderId="8" xfId="1" applyNumberFormat="1" applyFont="1" applyFill="1" applyBorder="1" applyAlignment="1">
      <alignment horizontal="right" vertical="center"/>
    </xf>
    <xf numFmtId="40" fontId="7" fillId="5" borderId="1" xfId="1" applyNumberFormat="1" applyFont="1" applyFill="1" applyBorder="1" applyAlignment="1">
      <alignment horizontal="right" vertical="center"/>
    </xf>
    <xf numFmtId="40" fontId="7" fillId="5" borderId="3" xfId="1" applyNumberFormat="1" applyFont="1" applyFill="1" applyBorder="1" applyAlignment="1">
      <alignment horizontal="right" vertical="center"/>
    </xf>
    <xf numFmtId="40" fontId="7" fillId="5" borderId="2" xfId="1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vertical="center"/>
    </xf>
    <xf numFmtId="177" fontId="7" fillId="5" borderId="11" xfId="0" applyNumberFormat="1" applyFont="1" applyFill="1" applyBorder="1" applyAlignment="1">
      <alignment horizontal="right" vertical="center"/>
    </xf>
    <xf numFmtId="177" fontId="7" fillId="5" borderId="2" xfId="0" applyNumberFormat="1" applyFont="1" applyFill="1" applyBorder="1" applyAlignment="1">
      <alignment horizontal="right" vertical="center"/>
    </xf>
    <xf numFmtId="179" fontId="7" fillId="5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177" fontId="7" fillId="4" borderId="2" xfId="0" applyNumberFormat="1" applyFont="1" applyFill="1" applyBorder="1" applyAlignment="1">
      <alignment horizontal="right" vertical="center"/>
    </xf>
    <xf numFmtId="179" fontId="7" fillId="4" borderId="2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177" fontId="5" fillId="4" borderId="7" xfId="0" applyNumberFormat="1" applyFont="1" applyFill="1" applyBorder="1" applyAlignment="1">
      <alignment vertical="center"/>
    </xf>
    <xf numFmtId="177" fontId="8" fillId="4" borderId="7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177" fontId="5" fillId="4" borderId="5" xfId="0" applyNumberFormat="1" applyFont="1" applyFill="1" applyBorder="1" applyAlignment="1">
      <alignment vertical="center"/>
    </xf>
    <xf numFmtId="177" fontId="8" fillId="4" borderId="5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177" fontId="5" fillId="4" borderId="6" xfId="0" applyNumberFormat="1" applyFont="1" applyFill="1" applyBorder="1" applyAlignment="1">
      <alignment vertical="center"/>
    </xf>
    <xf numFmtId="177" fontId="8" fillId="4" borderId="6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/>
    </xf>
    <xf numFmtId="177" fontId="5" fillId="5" borderId="7" xfId="0" applyNumberFormat="1" applyFont="1" applyFill="1" applyBorder="1" applyAlignment="1">
      <alignment vertical="center"/>
    </xf>
    <xf numFmtId="177" fontId="8" fillId="5" borderId="7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177" fontId="5" fillId="5" borderId="5" xfId="0" applyNumberFormat="1" applyFont="1" applyFill="1" applyBorder="1" applyAlignment="1">
      <alignment vertical="center"/>
    </xf>
    <xf numFmtId="177" fontId="8" fillId="5" borderId="5" xfId="0" applyNumberFormat="1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left" vertical="center"/>
    </xf>
    <xf numFmtId="177" fontId="5" fillId="5" borderId="6" xfId="0" applyNumberFormat="1" applyFont="1" applyFill="1" applyBorder="1" applyAlignment="1">
      <alignment vertical="center"/>
    </xf>
    <xf numFmtId="177" fontId="8" fillId="5" borderId="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4" xfId="2"/>
  </cellStyles>
  <dxfs count="20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98" zoomScaleNormal="100" zoomScaleSheetLayoutView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2" sqref="B12"/>
    </sheetView>
  </sheetViews>
  <sheetFormatPr defaultRowHeight="12.95" customHeight="1" x14ac:dyDescent="0.15"/>
  <cols>
    <col min="1" max="1" width="10.75" style="1" customWidth="1"/>
    <col min="2" max="2" width="11.875" style="1" customWidth="1"/>
    <col min="3" max="5" width="10.875" style="1" customWidth="1"/>
    <col min="6" max="6" width="9.125" style="1" customWidth="1"/>
    <col min="7" max="7" width="3.5" style="1" customWidth="1"/>
    <col min="8" max="8" width="7.125" style="1" customWidth="1"/>
    <col min="9" max="9" width="9.125" style="1" customWidth="1"/>
    <col min="10" max="10" width="3.25" style="1" customWidth="1"/>
    <col min="11" max="11" width="10.875" style="1" customWidth="1"/>
    <col min="12" max="12" width="9.875" style="1" customWidth="1"/>
    <col min="13" max="16384" width="9" style="1"/>
  </cols>
  <sheetData>
    <row r="1" spans="1:11" ht="12.95" customHeight="1" x14ac:dyDescent="0.15">
      <c r="A1" s="1" t="s">
        <v>23</v>
      </c>
      <c r="I1" s="2"/>
    </row>
    <row r="2" spans="1:11" s="43" customFormat="1" ht="12.95" customHeight="1" x14ac:dyDescent="0.15">
      <c r="A2" s="68"/>
      <c r="B2" s="70" t="s">
        <v>137</v>
      </c>
      <c r="C2" s="71"/>
      <c r="D2" s="72"/>
      <c r="E2" s="73" t="s">
        <v>24</v>
      </c>
      <c r="F2" s="73" t="s">
        <v>25</v>
      </c>
      <c r="G2" s="83" t="s">
        <v>26</v>
      </c>
      <c r="H2" s="84"/>
      <c r="I2" s="73" t="s">
        <v>27</v>
      </c>
    </row>
    <row r="3" spans="1:11" s="43" customFormat="1" ht="12.95" customHeight="1" x14ac:dyDescent="0.15">
      <c r="A3" s="69"/>
      <c r="B3" s="59" t="s">
        <v>28</v>
      </c>
      <c r="C3" s="59" t="s">
        <v>112</v>
      </c>
      <c r="D3" s="59" t="s">
        <v>113</v>
      </c>
      <c r="E3" s="74"/>
      <c r="F3" s="74"/>
      <c r="G3" s="85"/>
      <c r="H3" s="86"/>
      <c r="I3" s="74"/>
    </row>
    <row r="4" spans="1:11" s="43" customFormat="1" ht="12.95" customHeight="1" x14ac:dyDescent="0.15">
      <c r="A4" s="107" t="s">
        <v>115</v>
      </c>
      <c r="B4" s="108">
        <f>+C4+D4</f>
        <v>127138033</v>
      </c>
      <c r="C4" s="108">
        <v>62036028</v>
      </c>
      <c r="D4" s="108">
        <v>65102005</v>
      </c>
      <c r="E4" s="108">
        <v>58527117</v>
      </c>
      <c r="F4" s="109">
        <f>ROUND(B4/E4,2)</f>
        <v>2.17</v>
      </c>
      <c r="G4" s="110">
        <v>377974.17</v>
      </c>
      <c r="H4" s="111"/>
      <c r="I4" s="112">
        <f t="shared" ref="I4:I9" si="0">ROUND(B4/G4,2)</f>
        <v>336.37</v>
      </c>
    </row>
    <row r="5" spans="1:11" ht="12.95" customHeight="1" x14ac:dyDescent="0.15">
      <c r="A5" s="101" t="s">
        <v>3</v>
      </c>
      <c r="B5" s="102">
        <f>+C5+D5</f>
        <v>5267762</v>
      </c>
      <c r="C5" s="102">
        <v>2488629</v>
      </c>
      <c r="D5" s="102">
        <v>2779133</v>
      </c>
      <c r="E5" s="102">
        <v>2790286</v>
      </c>
      <c r="F5" s="103">
        <v>1.8878932123803795</v>
      </c>
      <c r="G5" s="104">
        <v>83424.39</v>
      </c>
      <c r="H5" s="105"/>
      <c r="I5" s="106">
        <f t="shared" si="0"/>
        <v>63.14</v>
      </c>
    </row>
    <row r="6" spans="1:11" ht="12.95" customHeight="1" x14ac:dyDescent="0.15">
      <c r="A6" s="3" t="s">
        <v>114</v>
      </c>
      <c r="B6" s="4">
        <f>SUM(B7:B25)</f>
        <v>336986</v>
      </c>
      <c r="C6" s="4">
        <f>SUM(C7:C25)</f>
        <v>161518</v>
      </c>
      <c r="D6" s="4">
        <f>SUM(D7:D25)</f>
        <v>175468</v>
      </c>
      <c r="E6" s="4">
        <f>SUM(E7:E25)</f>
        <v>169649</v>
      </c>
      <c r="F6" s="5">
        <f>ROUND(B6/E6,2)</f>
        <v>1.99</v>
      </c>
      <c r="G6" s="75">
        <f>SUM(G7:H27)</f>
        <v>10831.630000000001</v>
      </c>
      <c r="H6" s="76"/>
      <c r="I6" s="6">
        <f>ROUND(B6/G6,2)</f>
        <v>31.11</v>
      </c>
      <c r="J6" s="44"/>
      <c r="K6" s="7"/>
    </row>
    <row r="7" spans="1:11" ht="12.95" customHeight="1" x14ac:dyDescent="0.15">
      <c r="A7" s="8" t="s">
        <v>116</v>
      </c>
      <c r="B7" s="9">
        <f>+C7+D7</f>
        <v>166043</v>
      </c>
      <c r="C7" s="10">
        <v>79205</v>
      </c>
      <c r="D7" s="10">
        <v>86838</v>
      </c>
      <c r="E7" s="10">
        <v>88176</v>
      </c>
      <c r="F7" s="11">
        <f t="shared" ref="F7:F25" si="1">ROUND(B7/E7,2)</f>
        <v>1.88</v>
      </c>
      <c r="G7" s="66">
        <v>619.34</v>
      </c>
      <c r="H7" s="67"/>
      <c r="I7" s="12">
        <f t="shared" si="0"/>
        <v>268.10000000000002</v>
      </c>
      <c r="J7" s="44"/>
    </row>
    <row r="8" spans="1:11" ht="12.95" customHeight="1" x14ac:dyDescent="0.15">
      <c r="A8" s="8" t="s">
        <v>117</v>
      </c>
      <c r="B8" s="9">
        <f t="shared" ref="B8:B24" si="2">+C8+D8</f>
        <v>44342</v>
      </c>
      <c r="C8" s="10">
        <v>21054</v>
      </c>
      <c r="D8" s="10">
        <v>23288</v>
      </c>
      <c r="E8" s="10">
        <v>20397</v>
      </c>
      <c r="F8" s="11">
        <f t="shared" si="1"/>
        <v>2.17</v>
      </c>
      <c r="G8" s="66">
        <v>466.02</v>
      </c>
      <c r="H8" s="67"/>
      <c r="I8" s="12">
        <f t="shared" si="0"/>
        <v>95.15</v>
      </c>
    </row>
    <row r="9" spans="1:11" ht="12.95" customHeight="1" x14ac:dyDescent="0.15">
      <c r="A9" s="8" t="s">
        <v>118</v>
      </c>
      <c r="B9" s="9">
        <f t="shared" si="2"/>
        <v>6044</v>
      </c>
      <c r="C9" s="10">
        <v>2931</v>
      </c>
      <c r="D9" s="10">
        <v>3113</v>
      </c>
      <c r="E9" s="10">
        <v>2745</v>
      </c>
      <c r="F9" s="11">
        <f t="shared" si="1"/>
        <v>2.2000000000000002</v>
      </c>
      <c r="G9" s="77">
        <v>259.19</v>
      </c>
      <c r="H9" s="78"/>
      <c r="I9" s="12">
        <f t="shared" si="0"/>
        <v>23.32</v>
      </c>
    </row>
    <row r="10" spans="1:11" ht="12.95" customHeight="1" x14ac:dyDescent="0.15">
      <c r="A10" s="8" t="s">
        <v>119</v>
      </c>
      <c r="B10" s="9">
        <f t="shared" si="2"/>
        <v>4957</v>
      </c>
      <c r="C10" s="10">
        <v>2427</v>
      </c>
      <c r="D10" s="10">
        <v>2530</v>
      </c>
      <c r="E10" s="10">
        <v>2556</v>
      </c>
      <c r="F10" s="11">
        <f t="shared" si="1"/>
        <v>1.94</v>
      </c>
      <c r="G10" s="55" t="s">
        <v>111</v>
      </c>
      <c r="H10" s="13">
        <v>694.23</v>
      </c>
      <c r="I10" s="14">
        <f>ROUND(B10/H10,2)</f>
        <v>7.14</v>
      </c>
    </row>
    <row r="11" spans="1:11" ht="12.95" customHeight="1" x14ac:dyDescent="0.15">
      <c r="A11" s="8" t="s">
        <v>120</v>
      </c>
      <c r="B11" s="9">
        <f t="shared" si="2"/>
        <v>5331</v>
      </c>
      <c r="C11" s="10">
        <v>2615</v>
      </c>
      <c r="D11" s="10">
        <v>2716</v>
      </c>
      <c r="E11" s="10">
        <v>2467</v>
      </c>
      <c r="F11" s="11">
        <f t="shared" si="1"/>
        <v>2.16</v>
      </c>
      <c r="G11" s="56" t="s">
        <v>111</v>
      </c>
      <c r="H11" s="15">
        <v>402.88</v>
      </c>
      <c r="I11" s="13">
        <f>ROUND(B11/H11,2)</f>
        <v>13.23</v>
      </c>
    </row>
    <row r="12" spans="1:11" ht="12.95" customHeight="1" x14ac:dyDescent="0.15">
      <c r="A12" s="8" t="s">
        <v>121</v>
      </c>
      <c r="B12" s="9">
        <f t="shared" si="2"/>
        <v>6099</v>
      </c>
      <c r="C12" s="10">
        <v>3017</v>
      </c>
      <c r="D12" s="10">
        <v>3082</v>
      </c>
      <c r="E12" s="10">
        <v>3408</v>
      </c>
      <c r="F12" s="11">
        <f t="shared" si="1"/>
        <v>1.79</v>
      </c>
      <c r="G12" s="79">
        <v>1063.83</v>
      </c>
      <c r="H12" s="80"/>
      <c r="I12" s="12">
        <f t="shared" ref="I12:I25" si="3">ROUND(B12/G12,2)</f>
        <v>5.73</v>
      </c>
    </row>
    <row r="13" spans="1:11" ht="12.95" customHeight="1" x14ac:dyDescent="0.15">
      <c r="A13" s="8" t="s">
        <v>122</v>
      </c>
      <c r="B13" s="9">
        <f t="shared" si="2"/>
        <v>9370</v>
      </c>
      <c r="C13" s="10">
        <v>4603</v>
      </c>
      <c r="D13" s="10">
        <v>4767</v>
      </c>
      <c r="E13" s="10">
        <v>4730</v>
      </c>
      <c r="F13" s="11">
        <f t="shared" si="1"/>
        <v>1.98</v>
      </c>
      <c r="G13" s="66">
        <v>402.25</v>
      </c>
      <c r="H13" s="67"/>
      <c r="I13" s="12">
        <f t="shared" si="3"/>
        <v>23.29</v>
      </c>
    </row>
    <row r="14" spans="1:11" ht="12.95" customHeight="1" x14ac:dyDescent="0.15">
      <c r="A14" s="8" t="s">
        <v>123</v>
      </c>
      <c r="B14" s="9">
        <f t="shared" si="2"/>
        <v>18468</v>
      </c>
      <c r="C14" s="10">
        <v>8846</v>
      </c>
      <c r="D14" s="10">
        <v>9622</v>
      </c>
      <c r="E14" s="10">
        <v>7950</v>
      </c>
      <c r="F14" s="11">
        <f t="shared" si="1"/>
        <v>2.3199999999999998</v>
      </c>
      <c r="G14" s="66">
        <v>513.76</v>
      </c>
      <c r="H14" s="67"/>
      <c r="I14" s="12">
        <f t="shared" si="3"/>
        <v>35.950000000000003</v>
      </c>
    </row>
    <row r="15" spans="1:11" ht="12.95" customHeight="1" x14ac:dyDescent="0.15">
      <c r="A15" s="8" t="s">
        <v>124</v>
      </c>
      <c r="B15" s="9">
        <f t="shared" si="2"/>
        <v>3917</v>
      </c>
      <c r="C15" s="10">
        <v>1890</v>
      </c>
      <c r="D15" s="10">
        <v>2027</v>
      </c>
      <c r="E15" s="10">
        <v>1880</v>
      </c>
      <c r="F15" s="11">
        <f t="shared" si="1"/>
        <v>2.08</v>
      </c>
      <c r="G15" s="66">
        <v>292.58</v>
      </c>
      <c r="H15" s="67"/>
      <c r="I15" s="12">
        <f t="shared" si="3"/>
        <v>13.39</v>
      </c>
    </row>
    <row r="16" spans="1:11" ht="12.95" customHeight="1" x14ac:dyDescent="0.15">
      <c r="A16" s="8" t="s">
        <v>125</v>
      </c>
      <c r="B16" s="9">
        <f t="shared" si="2"/>
        <v>3157</v>
      </c>
      <c r="C16" s="10">
        <v>1556</v>
      </c>
      <c r="D16" s="10">
        <v>1601</v>
      </c>
      <c r="E16" s="10">
        <v>1328</v>
      </c>
      <c r="F16" s="11">
        <f t="shared" si="1"/>
        <v>2.38</v>
      </c>
      <c r="G16" s="66">
        <v>176.9</v>
      </c>
      <c r="H16" s="67"/>
      <c r="I16" s="12">
        <f t="shared" si="3"/>
        <v>17.850000000000001</v>
      </c>
    </row>
    <row r="17" spans="1:12" ht="12.95" customHeight="1" x14ac:dyDescent="0.15">
      <c r="A17" s="8" t="s">
        <v>126</v>
      </c>
      <c r="B17" s="9">
        <f t="shared" si="2"/>
        <v>5526</v>
      </c>
      <c r="C17" s="10">
        <v>2730</v>
      </c>
      <c r="D17" s="10">
        <v>2796</v>
      </c>
      <c r="E17" s="10">
        <v>2733</v>
      </c>
      <c r="F17" s="11">
        <f t="shared" si="1"/>
        <v>2.02</v>
      </c>
      <c r="G17" s="66">
        <v>815.68</v>
      </c>
      <c r="H17" s="67"/>
      <c r="I17" s="12">
        <f t="shared" si="3"/>
        <v>6.77</v>
      </c>
    </row>
    <row r="18" spans="1:12" ht="12.95" customHeight="1" x14ac:dyDescent="0.15">
      <c r="A18" s="8" t="s">
        <v>127</v>
      </c>
      <c r="B18" s="9">
        <f t="shared" si="2"/>
        <v>6669</v>
      </c>
      <c r="C18" s="10">
        <v>3206</v>
      </c>
      <c r="D18" s="10">
        <v>3463</v>
      </c>
      <c r="E18" s="10">
        <v>3320</v>
      </c>
      <c r="F18" s="11">
        <f t="shared" si="1"/>
        <v>2.0099999999999998</v>
      </c>
      <c r="G18" s="66">
        <v>596.54</v>
      </c>
      <c r="H18" s="67"/>
      <c r="I18" s="12">
        <f t="shared" si="3"/>
        <v>11.18</v>
      </c>
    </row>
    <row r="19" spans="1:12" ht="12.95" customHeight="1" x14ac:dyDescent="0.15">
      <c r="A19" s="8" t="s">
        <v>128</v>
      </c>
      <c r="B19" s="9">
        <f t="shared" si="2"/>
        <v>26636</v>
      </c>
      <c r="C19" s="10">
        <v>12682</v>
      </c>
      <c r="D19" s="10">
        <v>13954</v>
      </c>
      <c r="E19" s="10">
        <v>12468</v>
      </c>
      <c r="F19" s="11">
        <f>ROUND(B19/E19,2)</f>
        <v>2.14</v>
      </c>
      <c r="G19" s="66">
        <v>477.64</v>
      </c>
      <c r="H19" s="67"/>
      <c r="I19" s="12">
        <f t="shared" si="3"/>
        <v>55.77</v>
      </c>
    </row>
    <row r="20" spans="1:12" ht="12.95" customHeight="1" x14ac:dyDescent="0.15">
      <c r="A20" s="8" t="s">
        <v>129</v>
      </c>
      <c r="B20" s="9">
        <f t="shared" si="2"/>
        <v>6619</v>
      </c>
      <c r="C20" s="10">
        <v>3119</v>
      </c>
      <c r="D20" s="10">
        <v>3500</v>
      </c>
      <c r="E20" s="10">
        <v>3353</v>
      </c>
      <c r="F20" s="11">
        <f t="shared" si="1"/>
        <v>1.97</v>
      </c>
      <c r="G20" s="66">
        <v>371.79</v>
      </c>
      <c r="H20" s="67"/>
      <c r="I20" s="12">
        <f t="shared" si="3"/>
        <v>17.8</v>
      </c>
    </row>
    <row r="21" spans="1:12" ht="12.95" customHeight="1" x14ac:dyDescent="0.15">
      <c r="A21" s="8" t="s">
        <v>130</v>
      </c>
      <c r="B21" s="9">
        <f t="shared" si="2"/>
        <v>3145</v>
      </c>
      <c r="C21" s="10">
        <v>1526</v>
      </c>
      <c r="D21" s="10">
        <v>1619</v>
      </c>
      <c r="E21" s="10">
        <v>1482</v>
      </c>
      <c r="F21" s="11">
        <f t="shared" si="1"/>
        <v>2.12</v>
      </c>
      <c r="G21" s="66">
        <v>536.71</v>
      </c>
      <c r="H21" s="67"/>
      <c r="I21" s="12">
        <f t="shared" si="3"/>
        <v>5.86</v>
      </c>
    </row>
    <row r="22" spans="1:12" ht="12.95" customHeight="1" x14ac:dyDescent="0.15">
      <c r="A22" s="8" t="s">
        <v>131</v>
      </c>
      <c r="B22" s="9">
        <f t="shared" si="2"/>
        <v>6899</v>
      </c>
      <c r="C22" s="10">
        <v>3385</v>
      </c>
      <c r="D22" s="10">
        <v>3514</v>
      </c>
      <c r="E22" s="10">
        <v>3618</v>
      </c>
      <c r="F22" s="11">
        <f t="shared" si="1"/>
        <v>1.91</v>
      </c>
      <c r="G22" s="66">
        <v>391.91</v>
      </c>
      <c r="H22" s="67"/>
      <c r="I22" s="12">
        <f t="shared" si="3"/>
        <v>17.600000000000001</v>
      </c>
    </row>
    <row r="23" spans="1:12" ht="12.95" customHeight="1" x14ac:dyDescent="0.15">
      <c r="A23" s="8" t="s">
        <v>132</v>
      </c>
      <c r="B23" s="9">
        <f t="shared" si="2"/>
        <v>6787</v>
      </c>
      <c r="C23" s="10">
        <v>3318</v>
      </c>
      <c r="D23" s="10">
        <v>3469</v>
      </c>
      <c r="E23" s="10">
        <v>3476</v>
      </c>
      <c r="F23" s="11">
        <f t="shared" si="1"/>
        <v>1.95</v>
      </c>
      <c r="G23" s="66">
        <v>1408.04</v>
      </c>
      <c r="H23" s="67"/>
      <c r="I23" s="12">
        <f t="shared" si="3"/>
        <v>4.82</v>
      </c>
    </row>
    <row r="24" spans="1:12" ht="12.95" customHeight="1" x14ac:dyDescent="0.15">
      <c r="A24" s="8" t="s">
        <v>133</v>
      </c>
      <c r="B24" s="9">
        <f t="shared" si="2"/>
        <v>2362</v>
      </c>
      <c r="C24" s="10">
        <v>1180</v>
      </c>
      <c r="D24" s="10">
        <v>1182</v>
      </c>
      <c r="E24" s="10">
        <v>1313</v>
      </c>
      <c r="F24" s="11">
        <f t="shared" si="1"/>
        <v>1.8</v>
      </c>
      <c r="G24" s="66">
        <v>608.9</v>
      </c>
      <c r="H24" s="67"/>
      <c r="I24" s="12">
        <f t="shared" si="3"/>
        <v>3.88</v>
      </c>
    </row>
    <row r="25" spans="1:12" ht="12.95" customHeight="1" x14ac:dyDescent="0.15">
      <c r="A25" s="8" t="s">
        <v>134</v>
      </c>
      <c r="B25" s="9">
        <f>+C25+D25</f>
        <v>4615</v>
      </c>
      <c r="C25" s="10">
        <v>2228</v>
      </c>
      <c r="D25" s="10">
        <v>2387</v>
      </c>
      <c r="E25" s="10">
        <v>2249</v>
      </c>
      <c r="F25" s="11">
        <f t="shared" si="1"/>
        <v>2.0499999999999998</v>
      </c>
      <c r="G25" s="66">
        <v>729.85</v>
      </c>
      <c r="H25" s="67"/>
      <c r="I25" s="12">
        <f t="shared" si="3"/>
        <v>6.32</v>
      </c>
    </row>
    <row r="26" spans="1:12" ht="12.95" customHeight="1" x14ac:dyDescent="0.15">
      <c r="A26" s="60"/>
      <c r="B26" s="16"/>
      <c r="C26" s="16"/>
      <c r="D26" s="16"/>
      <c r="E26" s="16"/>
      <c r="F26" s="17"/>
      <c r="G26" s="17"/>
      <c r="H26" s="18"/>
      <c r="I26" s="18"/>
    </row>
    <row r="27" spans="1:12" ht="12.95" customHeight="1" x14ac:dyDescent="0.15">
      <c r="A27" s="60"/>
      <c r="B27" s="16"/>
      <c r="C27" s="16"/>
      <c r="D27" s="16"/>
      <c r="E27" s="82" t="s">
        <v>110</v>
      </c>
      <c r="F27" s="82"/>
      <c r="G27" s="66">
        <v>3.59</v>
      </c>
      <c r="H27" s="67"/>
      <c r="I27" s="18"/>
      <c r="K27" s="57">
        <f>SUM(G7:H25)</f>
        <v>10828.04</v>
      </c>
      <c r="L27" s="58">
        <f>+K27+G27</f>
        <v>10831.630000000001</v>
      </c>
    </row>
    <row r="28" spans="1:12" ht="12.95" customHeight="1" x14ac:dyDescent="0.15">
      <c r="A28" s="60"/>
      <c r="B28" s="16"/>
      <c r="C28" s="16"/>
      <c r="D28" s="16"/>
      <c r="E28" s="19"/>
      <c r="F28" s="19"/>
      <c r="G28" s="20"/>
      <c r="H28" s="20"/>
      <c r="I28" s="18"/>
    </row>
    <row r="29" spans="1:12" ht="26.1" customHeight="1" x14ac:dyDescent="0.15">
      <c r="A29" s="21" t="s">
        <v>62</v>
      </c>
      <c r="B29" s="87" t="s">
        <v>138</v>
      </c>
      <c r="C29" s="81"/>
      <c r="D29" s="81"/>
      <c r="E29" s="81"/>
      <c r="F29" s="81"/>
      <c r="G29" s="81"/>
      <c r="H29" s="81"/>
      <c r="I29" s="81"/>
    </row>
    <row r="30" spans="1:12" ht="13.5" x14ac:dyDescent="0.15">
      <c r="A30" s="60"/>
      <c r="B30" s="87" t="s">
        <v>139</v>
      </c>
      <c r="C30" s="87"/>
      <c r="D30" s="87"/>
      <c r="E30" s="87"/>
      <c r="F30" s="87"/>
      <c r="G30" s="87"/>
      <c r="H30" s="87"/>
      <c r="I30" s="87"/>
    </row>
    <row r="31" spans="1:12" ht="26.1" customHeight="1" x14ac:dyDescent="0.15">
      <c r="A31" s="21" t="s">
        <v>63</v>
      </c>
      <c r="B31" s="87" t="s">
        <v>65</v>
      </c>
      <c r="C31" s="81"/>
      <c r="D31" s="81"/>
      <c r="E31" s="81"/>
      <c r="F31" s="81"/>
      <c r="G31" s="81"/>
      <c r="H31" s="81"/>
      <c r="I31" s="81"/>
    </row>
    <row r="32" spans="1:12" ht="12.95" customHeight="1" x14ac:dyDescent="0.15">
      <c r="A32" s="60">
        <v>2</v>
      </c>
      <c r="B32" s="87" t="s">
        <v>64</v>
      </c>
      <c r="C32" s="81"/>
      <c r="D32" s="81"/>
      <c r="E32" s="81"/>
      <c r="F32" s="81"/>
      <c r="G32" s="81"/>
      <c r="H32" s="81"/>
      <c r="I32" s="81"/>
    </row>
    <row r="33" spans="1:9" ht="36" customHeight="1" x14ac:dyDescent="0.15">
      <c r="A33" s="61">
        <v>3</v>
      </c>
      <c r="B33" s="88" t="s">
        <v>135</v>
      </c>
      <c r="C33" s="89"/>
      <c r="D33" s="89"/>
      <c r="E33" s="89"/>
      <c r="F33" s="89"/>
      <c r="G33" s="89"/>
      <c r="H33" s="89"/>
      <c r="I33" s="89"/>
    </row>
    <row r="34" spans="1:9" ht="12.95" customHeight="1" x14ac:dyDescent="0.15">
      <c r="A34" s="60"/>
      <c r="B34" s="81"/>
      <c r="C34" s="81"/>
      <c r="D34" s="81"/>
      <c r="E34" s="81"/>
      <c r="F34" s="81"/>
      <c r="G34" s="81"/>
      <c r="H34" s="81"/>
      <c r="I34" s="81"/>
    </row>
    <row r="35" spans="1:9" ht="12.95" customHeight="1" x14ac:dyDescent="0.15">
      <c r="A35" s="60"/>
      <c r="B35" s="81"/>
      <c r="C35" s="81"/>
      <c r="D35" s="81"/>
      <c r="E35" s="81"/>
      <c r="F35" s="81"/>
      <c r="G35" s="81"/>
      <c r="H35" s="81"/>
      <c r="I35" s="81"/>
    </row>
    <row r="36" spans="1:9" ht="12.95" customHeight="1" x14ac:dyDescent="0.15">
      <c r="A36" s="60"/>
      <c r="B36" s="81"/>
      <c r="C36" s="81"/>
      <c r="D36" s="81"/>
      <c r="E36" s="81"/>
      <c r="F36" s="81"/>
      <c r="G36" s="81"/>
      <c r="H36" s="81"/>
      <c r="I36" s="81"/>
    </row>
    <row r="37" spans="1:9" ht="12.95" customHeight="1" x14ac:dyDescent="0.15">
      <c r="B37" s="81"/>
      <c r="C37" s="81"/>
      <c r="D37" s="81"/>
      <c r="E37" s="81"/>
      <c r="F37" s="81"/>
      <c r="G37" s="81"/>
      <c r="H37" s="81"/>
      <c r="I37" s="81"/>
    </row>
  </sheetData>
  <mergeCells count="37">
    <mergeCell ref="B36:I36"/>
    <mergeCell ref="B37:I37"/>
    <mergeCell ref="B29:I29"/>
    <mergeCell ref="B30:I30"/>
    <mergeCell ref="B31:I31"/>
    <mergeCell ref="B32:I32"/>
    <mergeCell ref="B33:I33"/>
    <mergeCell ref="B34:I34"/>
    <mergeCell ref="I2:I3"/>
    <mergeCell ref="B35:I35"/>
    <mergeCell ref="G20:H20"/>
    <mergeCell ref="E27:F27"/>
    <mergeCell ref="G7:H7"/>
    <mergeCell ref="G8:H8"/>
    <mergeCell ref="G2:H3"/>
    <mergeCell ref="G15:H15"/>
    <mergeCell ref="G16:H16"/>
    <mergeCell ref="G19:H19"/>
    <mergeCell ref="G18:H18"/>
    <mergeCell ref="G27:H27"/>
    <mergeCell ref="G21:H21"/>
    <mergeCell ref="G22:H22"/>
    <mergeCell ref="G23:H23"/>
    <mergeCell ref="G24:H24"/>
    <mergeCell ref="G25:H25"/>
    <mergeCell ref="A2:A3"/>
    <mergeCell ref="B2:D2"/>
    <mergeCell ref="E2:E3"/>
    <mergeCell ref="F2:F3"/>
    <mergeCell ref="G17:H17"/>
    <mergeCell ref="G14:H14"/>
    <mergeCell ref="G4:H4"/>
    <mergeCell ref="G5:H5"/>
    <mergeCell ref="G6:H6"/>
    <mergeCell ref="G9:H9"/>
    <mergeCell ref="G12:H12"/>
    <mergeCell ref="G13:H13"/>
  </mergeCells>
  <phoneticPr fontId="2"/>
  <conditionalFormatting sqref="B5:F5 I5">
    <cfRule type="expression" dxfId="19" priority="5" stopIfTrue="1">
      <formula>OR($B5="国", $B5="道")</formula>
    </cfRule>
    <cfRule type="expression" dxfId="18" priority="6" stopIfTrue="1">
      <formula>OR($B5="圏", $B5="局")</formula>
    </cfRule>
    <cfRule type="expression" dxfId="17" priority="7" stopIfTrue="1">
      <formula>OR($B5="所", $A5="札幌市", $A5="小樽市", $A5="函館市", $A5="旭川市")</formula>
    </cfRule>
    <cfRule type="expression" dxfId="16" priority="8" stopIfTrue="1">
      <formula>OR($B5="市", $B5="町", $B5="村")</formula>
    </cfRule>
  </conditionalFormatting>
  <conditionalFormatting sqref="A4">
    <cfRule type="expression" dxfId="15" priority="17" stopIfTrue="1">
      <formula>OR($B4="国", $B4="道")</formula>
    </cfRule>
    <cfRule type="expression" dxfId="14" priority="18" stopIfTrue="1">
      <formula>OR($B4="圏", $B4="局")</formula>
    </cfRule>
    <cfRule type="expression" dxfId="13" priority="19" stopIfTrue="1">
      <formula>OR($B4="所", $A4="札幌市", $A4="小樽市", $A4="函館市", $A4="旭川市")</formula>
    </cfRule>
    <cfRule type="expression" dxfId="12" priority="20" stopIfTrue="1">
      <formula>OR($B4="市", $B4="町", $B4="村")</formula>
    </cfRule>
  </conditionalFormatting>
  <conditionalFormatting sqref="A5">
    <cfRule type="expression" dxfId="11" priority="13" stopIfTrue="1">
      <formula>OR($B5="国", $B5="道")</formula>
    </cfRule>
    <cfRule type="expression" dxfId="10" priority="14" stopIfTrue="1">
      <formula>OR($B5="圏", $B5="局")</formula>
    </cfRule>
    <cfRule type="expression" dxfId="9" priority="15" stopIfTrue="1">
      <formula>OR($B5="所", $A5="札幌市", $A5="小樽市", $A5="函館市", $A5="旭川市")</formula>
    </cfRule>
    <cfRule type="expression" dxfId="8" priority="16" stopIfTrue="1">
      <formula>OR($B5="市", $B5="町", $B5="村")</formula>
    </cfRule>
  </conditionalFormatting>
  <conditionalFormatting sqref="B4:G4 I4">
    <cfRule type="expression" dxfId="7" priority="9" stopIfTrue="1">
      <formula>OR($B4="国", $B4="道")</formula>
    </cfRule>
    <cfRule type="expression" dxfId="6" priority="10" stopIfTrue="1">
      <formula>OR($B4="圏", $B4="局")</formula>
    </cfRule>
    <cfRule type="expression" dxfId="5" priority="11" stopIfTrue="1">
      <formula>OR($B4="所", $A4="札幌市", $A4="小樽市", $A4="函館市", $A4="旭川市")</formula>
    </cfRule>
    <cfRule type="expression" dxfId="4" priority="12" stopIfTrue="1">
      <formula>OR($B4="市", $B4="町", $B4="村")</formula>
    </cfRule>
  </conditionalFormatting>
  <conditionalFormatting sqref="G5:G6">
    <cfRule type="expression" dxfId="3" priority="1" stopIfTrue="1">
      <formula>OR($B5="国", $B5="道")</formula>
    </cfRule>
    <cfRule type="expression" dxfId="2" priority="2" stopIfTrue="1">
      <formula>OR($B5="圏", $B5="局")</formula>
    </cfRule>
    <cfRule type="expression" dxfId="1" priority="3" stopIfTrue="1">
      <formula>OR($B5="所", $A5="札幌市", $A5="小樽市", $A5="函館市", $A5="旭川市")</formula>
    </cfRule>
    <cfRule type="expression" dxfId="0" priority="4" stopIfTrue="1">
      <formula>OR($B5="市", $B5="町", $B5="村")</formula>
    </cfRule>
  </conditionalFormatting>
  <pageMargins left="0.78740157480314965" right="0.78740157480314965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90" zoomScaleNormal="90" workbookViewId="0">
      <pane xSplit="1" ySplit="4" topLeftCell="B5" activePane="bottomRight" state="frozen"/>
      <selection activeCell="F16" sqref="F16"/>
      <selection pane="topRight" activeCell="F16" sqref="F16"/>
      <selection pane="bottomLeft" activeCell="F16" sqref="F16"/>
      <selection pane="bottomRight" activeCell="B2" sqref="B2:B3"/>
    </sheetView>
  </sheetViews>
  <sheetFormatPr defaultRowHeight="12.95" customHeight="1" x14ac:dyDescent="0.15"/>
  <cols>
    <col min="1" max="1" width="11" style="1" customWidth="1"/>
    <col min="2" max="2" width="13.375" style="1" customWidth="1"/>
    <col min="3" max="3" width="11.875" style="1" customWidth="1"/>
    <col min="4" max="4" width="11.125" style="1" customWidth="1"/>
    <col min="5" max="5" width="9" style="1" customWidth="1"/>
    <col min="6" max="6" width="10.875" style="1" customWidth="1"/>
    <col min="7" max="8" width="11.875" style="1" customWidth="1"/>
    <col min="9" max="9" width="12.625" style="1" customWidth="1"/>
    <col min="10" max="10" width="9.125" style="1" customWidth="1"/>
    <col min="11" max="11" width="10.875" style="1" customWidth="1"/>
    <col min="12" max="12" width="11.875" style="1" customWidth="1"/>
    <col min="13" max="13" width="12.625" style="1" customWidth="1"/>
    <col min="14" max="16384" width="9" style="1"/>
  </cols>
  <sheetData>
    <row r="1" spans="1:12" ht="12.95" customHeight="1" x14ac:dyDescent="0.15">
      <c r="A1" s="1" t="s">
        <v>30</v>
      </c>
      <c r="L1" s="22"/>
    </row>
    <row r="2" spans="1:12" s="43" customFormat="1" ht="16.5" customHeight="1" x14ac:dyDescent="0.15">
      <c r="A2" s="45"/>
      <c r="B2" s="138" t="s">
        <v>107</v>
      </c>
      <c r="C2" s="91" t="s">
        <v>67</v>
      </c>
      <c r="D2" s="71"/>
      <c r="E2" s="71"/>
      <c r="F2" s="71"/>
      <c r="G2" s="72"/>
      <c r="H2" s="90" t="s">
        <v>136</v>
      </c>
      <c r="I2" s="90"/>
      <c r="J2" s="90"/>
      <c r="K2" s="90"/>
      <c r="L2" s="90"/>
    </row>
    <row r="3" spans="1:12" s="43" customFormat="1" ht="16.5" customHeight="1" x14ac:dyDescent="0.15">
      <c r="A3" s="46"/>
      <c r="B3" s="139"/>
      <c r="C3" s="47" t="s">
        <v>31</v>
      </c>
      <c r="D3" s="47" t="s">
        <v>70</v>
      </c>
      <c r="E3" s="47" t="s">
        <v>71</v>
      </c>
      <c r="F3" s="47" t="s">
        <v>33</v>
      </c>
      <c r="G3" s="47" t="s">
        <v>34</v>
      </c>
      <c r="H3" s="47" t="s">
        <v>31</v>
      </c>
      <c r="I3" s="47" t="s">
        <v>108</v>
      </c>
      <c r="J3" s="47" t="s">
        <v>32</v>
      </c>
      <c r="K3" s="47" t="s">
        <v>33</v>
      </c>
      <c r="L3" s="47" t="s">
        <v>34</v>
      </c>
    </row>
    <row r="4" spans="1:12" s="43" customFormat="1" ht="16.5" customHeight="1" x14ac:dyDescent="0.15">
      <c r="A4" s="48"/>
      <c r="B4" s="49" t="s">
        <v>66</v>
      </c>
      <c r="C4" s="50" t="s">
        <v>68</v>
      </c>
      <c r="D4" s="50" t="s">
        <v>69</v>
      </c>
      <c r="E4" s="50" t="s">
        <v>72</v>
      </c>
      <c r="F4" s="50" t="s">
        <v>73</v>
      </c>
      <c r="G4" s="50" t="s">
        <v>74</v>
      </c>
      <c r="H4" s="50" t="s">
        <v>75</v>
      </c>
      <c r="I4" s="50" t="s">
        <v>76</v>
      </c>
      <c r="J4" s="50" t="s">
        <v>77</v>
      </c>
      <c r="K4" s="50" t="s">
        <v>78</v>
      </c>
      <c r="L4" s="50" t="s">
        <v>79</v>
      </c>
    </row>
    <row r="5" spans="1:12" s="43" customFormat="1" ht="15" customHeight="1" x14ac:dyDescent="0.15">
      <c r="A5" s="113" t="s">
        <v>2</v>
      </c>
      <c r="B5" s="114">
        <v>127767994</v>
      </c>
      <c r="C5" s="114">
        <v>128057352</v>
      </c>
      <c r="D5" s="115">
        <f>IF(C5-B5=0,"-",C5-B5)</f>
        <v>289358</v>
      </c>
      <c r="E5" s="116">
        <f>IF(D5="-","-",ROUND((D5/B5)*100,2))</f>
        <v>0.23</v>
      </c>
      <c r="F5" s="115">
        <v>51950504</v>
      </c>
      <c r="G5" s="115">
        <v>128057352</v>
      </c>
      <c r="H5" s="115">
        <v>127094745</v>
      </c>
      <c r="I5" s="115">
        <f>IF(H5-C5=0,"-",H5-C5)</f>
        <v>-962607</v>
      </c>
      <c r="J5" s="116">
        <f>IF(I5="-","-",ROUND((I5/C5)*100,2))</f>
        <v>-0.75</v>
      </c>
      <c r="K5" s="115">
        <v>53448685</v>
      </c>
      <c r="L5" s="115">
        <v>127094745</v>
      </c>
    </row>
    <row r="6" spans="1:12" ht="15" customHeight="1" x14ac:dyDescent="0.15">
      <c r="A6" s="117" t="s">
        <v>3</v>
      </c>
      <c r="B6" s="118">
        <v>5627737</v>
      </c>
      <c r="C6" s="118">
        <v>5506419</v>
      </c>
      <c r="D6" s="118">
        <f t="shared" ref="D6:D26" si="0">IF(C6-B6=0,"-",C6-B6)</f>
        <v>-121318</v>
      </c>
      <c r="E6" s="119">
        <f t="shared" ref="E6:E26" si="1">IF(D6="-","-",ROUND((D6/B6)*100,2))</f>
        <v>-2.16</v>
      </c>
      <c r="F6" s="118">
        <v>2424317</v>
      </c>
      <c r="G6" s="118">
        <v>5506419</v>
      </c>
      <c r="H6" s="118">
        <v>5381733</v>
      </c>
      <c r="I6" s="118">
        <f t="shared" ref="I6:I26" si="2">IF(H6-C6=0,"-",H6-C6)</f>
        <v>-124686</v>
      </c>
      <c r="J6" s="119">
        <f>ROUND((I6/C6)*100,2)</f>
        <v>-2.2599999999999998</v>
      </c>
      <c r="K6" s="118">
        <v>2444810</v>
      </c>
      <c r="L6" s="118">
        <v>5381733</v>
      </c>
    </row>
    <row r="7" spans="1:12" ht="15" customHeight="1" x14ac:dyDescent="0.15">
      <c r="A7" s="23" t="s">
        <v>35</v>
      </c>
      <c r="B7" s="24">
        <f>IF(SUM(B8:B26)=0,"-",SUM(B8:B26))</f>
        <v>354146</v>
      </c>
      <c r="C7" s="24">
        <f>IF(SUM(C8:C26)=0,"-",SUM(C8:C26))</f>
        <v>348597</v>
      </c>
      <c r="D7" s="24">
        <f t="shared" si="0"/>
        <v>-5549</v>
      </c>
      <c r="E7" s="25">
        <f t="shared" si="1"/>
        <v>-1.57</v>
      </c>
      <c r="F7" s="24">
        <f>IF(SUM(F8:F26)=0,"-",SUM(F8:F26))</f>
        <v>148155</v>
      </c>
      <c r="G7" s="24">
        <f>IF(SUM(G8:G26)=0,"-",SUM(G8:G26))</f>
        <v>348597</v>
      </c>
      <c r="H7" s="24">
        <f>IF(SUM(H8:H26)=0,"-",SUM(H8:H26))</f>
        <v>343436</v>
      </c>
      <c r="I7" s="24">
        <f t="shared" si="2"/>
        <v>-5161</v>
      </c>
      <c r="J7" s="25">
        <f t="shared" ref="J7:J26" si="3">ROUND((I7/C7)*100,2)</f>
        <v>-1.48</v>
      </c>
      <c r="K7" s="24">
        <f>IF(SUM(K8:K26)=0,"-",SUM(K8:K26))</f>
        <v>150525</v>
      </c>
      <c r="L7" s="24">
        <f>IF(SUM(L8:L26)=0,"-",SUM(L8:L26))</f>
        <v>343436</v>
      </c>
    </row>
    <row r="8" spans="1:12" ht="15" customHeight="1" x14ac:dyDescent="0.15">
      <c r="A8" s="26" t="s">
        <v>4</v>
      </c>
      <c r="B8" s="27">
        <v>170580</v>
      </c>
      <c r="C8" s="27">
        <v>168057</v>
      </c>
      <c r="D8" s="27">
        <f t="shared" si="0"/>
        <v>-2523</v>
      </c>
      <c r="E8" s="28">
        <f t="shared" si="1"/>
        <v>-1.48</v>
      </c>
      <c r="F8" s="27">
        <v>75474</v>
      </c>
      <c r="G8" s="27">
        <v>168057</v>
      </c>
      <c r="H8" s="27">
        <v>169327</v>
      </c>
      <c r="I8" s="27">
        <f t="shared" si="2"/>
        <v>1270</v>
      </c>
      <c r="J8" s="28">
        <f t="shared" si="3"/>
        <v>0.76</v>
      </c>
      <c r="K8" s="27">
        <v>77707</v>
      </c>
      <c r="L8" s="27">
        <v>169327</v>
      </c>
    </row>
    <row r="9" spans="1:12" ht="15" customHeight="1" x14ac:dyDescent="0.15">
      <c r="A9" s="26" t="s">
        <v>5</v>
      </c>
      <c r="B9" s="27">
        <v>42452</v>
      </c>
      <c r="C9" s="27">
        <v>45085</v>
      </c>
      <c r="D9" s="27">
        <f t="shared" si="0"/>
        <v>2633</v>
      </c>
      <c r="E9" s="28">
        <f t="shared" si="1"/>
        <v>6.2</v>
      </c>
      <c r="F9" s="27">
        <v>17660</v>
      </c>
      <c r="G9" s="27">
        <v>45085</v>
      </c>
      <c r="H9" s="27">
        <v>44807</v>
      </c>
      <c r="I9" s="27">
        <f t="shared" si="2"/>
        <v>-278</v>
      </c>
      <c r="J9" s="28">
        <f t="shared" si="3"/>
        <v>-0.62</v>
      </c>
      <c r="K9" s="27">
        <v>18019</v>
      </c>
      <c r="L9" s="27">
        <v>44807</v>
      </c>
    </row>
    <row r="10" spans="1:12" ht="15" customHeight="1" x14ac:dyDescent="0.15">
      <c r="A10" s="26" t="s">
        <v>6</v>
      </c>
      <c r="B10" s="27">
        <v>6755</v>
      </c>
      <c r="C10" s="27">
        <v>6416</v>
      </c>
      <c r="D10" s="27">
        <f t="shared" si="0"/>
        <v>-339</v>
      </c>
      <c r="E10" s="28">
        <f t="shared" si="1"/>
        <v>-5.0199999999999996</v>
      </c>
      <c r="F10" s="27">
        <v>2458</v>
      </c>
      <c r="G10" s="27">
        <v>6416</v>
      </c>
      <c r="H10" s="27">
        <v>6132</v>
      </c>
      <c r="I10" s="27">
        <f t="shared" si="2"/>
        <v>-284</v>
      </c>
      <c r="J10" s="28">
        <f t="shared" si="3"/>
        <v>-4.43</v>
      </c>
      <c r="K10" s="27">
        <v>2479</v>
      </c>
      <c r="L10" s="27">
        <v>6132</v>
      </c>
    </row>
    <row r="11" spans="1:12" ht="15" customHeight="1" x14ac:dyDescent="0.15">
      <c r="A11" s="26" t="s">
        <v>7</v>
      </c>
      <c r="B11" s="27">
        <v>5229</v>
      </c>
      <c r="C11" s="27">
        <v>5080</v>
      </c>
      <c r="D11" s="27">
        <f t="shared" si="0"/>
        <v>-149</v>
      </c>
      <c r="E11" s="28">
        <f t="shared" si="1"/>
        <v>-2.85</v>
      </c>
      <c r="F11" s="27">
        <v>2225</v>
      </c>
      <c r="G11" s="27">
        <v>5080</v>
      </c>
      <c r="H11" s="27">
        <v>4765</v>
      </c>
      <c r="I11" s="27">
        <f t="shared" si="2"/>
        <v>-315</v>
      </c>
      <c r="J11" s="28">
        <f t="shared" si="3"/>
        <v>-6.2</v>
      </c>
      <c r="K11" s="27">
        <v>2177</v>
      </c>
      <c r="L11" s="27">
        <v>4765</v>
      </c>
    </row>
    <row r="12" spans="1:12" ht="15" customHeight="1" x14ac:dyDescent="0.15">
      <c r="A12" s="26" t="s">
        <v>8</v>
      </c>
      <c r="B12" s="27">
        <v>5876</v>
      </c>
      <c r="C12" s="27">
        <v>5702</v>
      </c>
      <c r="D12" s="27">
        <f t="shared" si="0"/>
        <v>-174</v>
      </c>
      <c r="E12" s="28">
        <f t="shared" si="1"/>
        <v>-2.96</v>
      </c>
      <c r="F12" s="27">
        <v>2270</v>
      </c>
      <c r="G12" s="27">
        <v>5702</v>
      </c>
      <c r="H12" s="27">
        <v>5542</v>
      </c>
      <c r="I12" s="27">
        <f t="shared" si="2"/>
        <v>-160</v>
      </c>
      <c r="J12" s="28">
        <f>ROUND((I12/C12)*100,2)</f>
        <v>-2.81</v>
      </c>
      <c r="K12" s="27">
        <v>2258</v>
      </c>
      <c r="L12" s="27">
        <v>5542</v>
      </c>
    </row>
    <row r="13" spans="1:12" ht="15" customHeight="1" x14ac:dyDescent="0.15">
      <c r="A13" s="26" t="s">
        <v>9</v>
      </c>
      <c r="B13" s="27">
        <v>7243</v>
      </c>
      <c r="C13" s="27">
        <v>6653</v>
      </c>
      <c r="D13" s="27">
        <f t="shared" si="0"/>
        <v>-590</v>
      </c>
      <c r="E13" s="28">
        <f t="shared" si="1"/>
        <v>-8.15</v>
      </c>
      <c r="F13" s="27">
        <v>3106</v>
      </c>
      <c r="G13" s="27">
        <v>6653</v>
      </c>
      <c r="H13" s="27">
        <v>6288</v>
      </c>
      <c r="I13" s="27">
        <f t="shared" si="2"/>
        <v>-365</v>
      </c>
      <c r="J13" s="28">
        <f t="shared" si="3"/>
        <v>-5.49</v>
      </c>
      <c r="K13" s="27">
        <v>3043</v>
      </c>
      <c r="L13" s="27">
        <v>6288</v>
      </c>
    </row>
    <row r="14" spans="1:12" ht="15" customHeight="1" x14ac:dyDescent="0.15">
      <c r="A14" s="26" t="s">
        <v>10</v>
      </c>
      <c r="B14" s="27">
        <v>10464</v>
      </c>
      <c r="C14" s="27">
        <v>9961</v>
      </c>
      <c r="D14" s="27">
        <f t="shared" si="0"/>
        <v>-503</v>
      </c>
      <c r="E14" s="28">
        <f t="shared" si="1"/>
        <v>-4.8099999999999996</v>
      </c>
      <c r="F14" s="27">
        <v>4097</v>
      </c>
      <c r="G14" s="27">
        <v>9961</v>
      </c>
      <c r="H14" s="27">
        <v>9599</v>
      </c>
      <c r="I14" s="27">
        <f t="shared" si="2"/>
        <v>-362</v>
      </c>
      <c r="J14" s="28">
        <f t="shared" si="3"/>
        <v>-3.63</v>
      </c>
      <c r="K14" s="27">
        <v>4131</v>
      </c>
      <c r="L14" s="27">
        <v>9599</v>
      </c>
    </row>
    <row r="15" spans="1:12" ht="15" customHeight="1" x14ac:dyDescent="0.15">
      <c r="A15" s="26" t="s">
        <v>11</v>
      </c>
      <c r="B15" s="27">
        <v>18300</v>
      </c>
      <c r="C15" s="27">
        <v>18905</v>
      </c>
      <c r="D15" s="27">
        <f t="shared" si="0"/>
        <v>605</v>
      </c>
      <c r="E15" s="28">
        <f t="shared" si="1"/>
        <v>3.31</v>
      </c>
      <c r="F15" s="27">
        <v>7089</v>
      </c>
      <c r="G15" s="27">
        <v>18905</v>
      </c>
      <c r="H15" s="27">
        <v>18484</v>
      </c>
      <c r="I15" s="27">
        <f t="shared" si="2"/>
        <v>-421</v>
      </c>
      <c r="J15" s="28">
        <f t="shared" si="3"/>
        <v>-2.23</v>
      </c>
      <c r="K15" s="27">
        <v>7169</v>
      </c>
      <c r="L15" s="27">
        <v>18484</v>
      </c>
    </row>
    <row r="16" spans="1:12" ht="15" customHeight="1" x14ac:dyDescent="0.15">
      <c r="A16" s="26" t="s">
        <v>12</v>
      </c>
      <c r="B16" s="27">
        <v>3983</v>
      </c>
      <c r="C16" s="27">
        <v>4006</v>
      </c>
      <c r="D16" s="27">
        <f t="shared" si="0"/>
        <v>23</v>
      </c>
      <c r="E16" s="28">
        <f t="shared" si="1"/>
        <v>0.57999999999999996</v>
      </c>
      <c r="F16" s="27">
        <v>1570</v>
      </c>
      <c r="G16" s="27">
        <v>4006</v>
      </c>
      <c r="H16" s="27">
        <v>3966</v>
      </c>
      <c r="I16" s="27">
        <f t="shared" si="2"/>
        <v>-40</v>
      </c>
      <c r="J16" s="28">
        <f t="shared" si="3"/>
        <v>-1</v>
      </c>
      <c r="K16" s="27">
        <v>1609</v>
      </c>
      <c r="L16" s="27">
        <v>3966</v>
      </c>
    </row>
    <row r="17" spans="1:12" ht="15" customHeight="1" x14ac:dyDescent="0.15">
      <c r="A17" s="26" t="s">
        <v>13</v>
      </c>
      <c r="B17" s="27">
        <v>3326</v>
      </c>
      <c r="C17" s="27">
        <v>3391</v>
      </c>
      <c r="D17" s="27">
        <f t="shared" si="0"/>
        <v>65</v>
      </c>
      <c r="E17" s="28">
        <f t="shared" si="1"/>
        <v>1.95</v>
      </c>
      <c r="F17" s="27">
        <v>1274</v>
      </c>
      <c r="G17" s="27">
        <v>3391</v>
      </c>
      <c r="H17" s="27">
        <v>3185</v>
      </c>
      <c r="I17" s="27">
        <f t="shared" si="2"/>
        <v>-206</v>
      </c>
      <c r="J17" s="28">
        <f t="shared" si="3"/>
        <v>-6.07</v>
      </c>
      <c r="K17" s="27">
        <v>1239</v>
      </c>
      <c r="L17" s="27">
        <v>3185</v>
      </c>
    </row>
    <row r="18" spans="1:12" ht="15" customHeight="1" x14ac:dyDescent="0.15">
      <c r="A18" s="26" t="s">
        <v>14</v>
      </c>
      <c r="B18" s="27">
        <v>6407</v>
      </c>
      <c r="C18" s="27">
        <v>5977</v>
      </c>
      <c r="D18" s="27">
        <f t="shared" si="0"/>
        <v>-430</v>
      </c>
      <c r="E18" s="28">
        <f t="shared" si="1"/>
        <v>-6.71</v>
      </c>
      <c r="F18" s="27">
        <v>2533</v>
      </c>
      <c r="G18" s="27">
        <v>5977</v>
      </c>
      <c r="H18" s="27">
        <v>5738</v>
      </c>
      <c r="I18" s="27">
        <f t="shared" si="2"/>
        <v>-239</v>
      </c>
      <c r="J18" s="28">
        <f t="shared" si="3"/>
        <v>-4</v>
      </c>
      <c r="K18" s="27">
        <v>2534</v>
      </c>
      <c r="L18" s="27">
        <v>5738</v>
      </c>
    </row>
    <row r="19" spans="1:12" ht="15" customHeight="1" x14ac:dyDescent="0.15">
      <c r="A19" s="26" t="s">
        <v>15</v>
      </c>
      <c r="B19" s="27">
        <v>8325</v>
      </c>
      <c r="C19" s="27">
        <v>7881</v>
      </c>
      <c r="D19" s="27">
        <f t="shared" si="0"/>
        <v>-444</v>
      </c>
      <c r="E19" s="28">
        <f t="shared" si="1"/>
        <v>-5.33</v>
      </c>
      <c r="F19" s="27">
        <v>3294</v>
      </c>
      <c r="G19" s="27">
        <v>7881</v>
      </c>
      <c r="H19" s="27">
        <v>7030</v>
      </c>
      <c r="I19" s="27">
        <f t="shared" si="2"/>
        <v>-851</v>
      </c>
      <c r="J19" s="28">
        <f t="shared" si="3"/>
        <v>-10.8</v>
      </c>
      <c r="K19" s="27">
        <v>3157</v>
      </c>
      <c r="L19" s="27">
        <v>7030</v>
      </c>
    </row>
    <row r="20" spans="1:12" ht="15" customHeight="1" x14ac:dyDescent="0.15">
      <c r="A20" s="26" t="s">
        <v>16</v>
      </c>
      <c r="B20" s="27">
        <v>26868</v>
      </c>
      <c r="C20" s="27">
        <v>26547</v>
      </c>
      <c r="D20" s="27">
        <f t="shared" si="0"/>
        <v>-321</v>
      </c>
      <c r="E20" s="28">
        <f t="shared" si="1"/>
        <v>-1.19</v>
      </c>
      <c r="F20" s="27">
        <v>10359</v>
      </c>
      <c r="G20" s="27">
        <v>26547</v>
      </c>
      <c r="H20" s="27">
        <v>26760</v>
      </c>
      <c r="I20" s="27">
        <f t="shared" si="2"/>
        <v>213</v>
      </c>
      <c r="J20" s="28">
        <f t="shared" si="3"/>
        <v>0.8</v>
      </c>
      <c r="K20" s="27">
        <v>10944</v>
      </c>
      <c r="L20" s="27">
        <v>26760</v>
      </c>
    </row>
    <row r="21" spans="1:12" ht="15" customHeight="1" x14ac:dyDescent="0.15">
      <c r="A21" s="26" t="s">
        <v>17</v>
      </c>
      <c r="B21" s="27">
        <v>8193</v>
      </c>
      <c r="C21" s="27">
        <v>7527</v>
      </c>
      <c r="D21" s="27">
        <f t="shared" si="0"/>
        <v>-666</v>
      </c>
      <c r="E21" s="28">
        <f t="shared" si="1"/>
        <v>-8.1300000000000008</v>
      </c>
      <c r="F21" s="27">
        <v>3189</v>
      </c>
      <c r="G21" s="27">
        <v>7527</v>
      </c>
      <c r="H21" s="27">
        <v>6882</v>
      </c>
      <c r="I21" s="27">
        <f t="shared" si="2"/>
        <v>-645</v>
      </c>
      <c r="J21" s="28">
        <f t="shared" si="3"/>
        <v>-8.57</v>
      </c>
      <c r="K21" s="27">
        <v>3044</v>
      </c>
      <c r="L21" s="27">
        <v>6882</v>
      </c>
    </row>
    <row r="22" spans="1:12" ht="15" customHeight="1" x14ac:dyDescent="0.15">
      <c r="A22" s="26" t="s">
        <v>18</v>
      </c>
      <c r="B22" s="27">
        <v>3732</v>
      </c>
      <c r="C22" s="27">
        <v>3394</v>
      </c>
      <c r="D22" s="27">
        <f t="shared" si="0"/>
        <v>-338</v>
      </c>
      <c r="E22" s="28">
        <f t="shared" si="1"/>
        <v>-9.06</v>
      </c>
      <c r="F22" s="27">
        <v>1376</v>
      </c>
      <c r="G22" s="27">
        <v>3394</v>
      </c>
      <c r="H22" s="27">
        <v>3182</v>
      </c>
      <c r="I22" s="27">
        <f t="shared" si="2"/>
        <v>-212</v>
      </c>
      <c r="J22" s="28">
        <f t="shared" si="3"/>
        <v>-6.25</v>
      </c>
      <c r="K22" s="27">
        <v>1362</v>
      </c>
      <c r="L22" s="27">
        <v>3182</v>
      </c>
    </row>
    <row r="23" spans="1:12" ht="15" customHeight="1" x14ac:dyDescent="0.15">
      <c r="A23" s="26" t="s">
        <v>19</v>
      </c>
      <c r="B23" s="27">
        <v>9072</v>
      </c>
      <c r="C23" s="27">
        <v>8275</v>
      </c>
      <c r="D23" s="27">
        <f t="shared" si="0"/>
        <v>-797</v>
      </c>
      <c r="E23" s="28">
        <f t="shared" si="1"/>
        <v>-8.7899999999999991</v>
      </c>
      <c r="F23" s="27">
        <v>3482</v>
      </c>
      <c r="G23" s="27">
        <v>8275</v>
      </c>
      <c r="H23" s="27">
        <v>7358</v>
      </c>
      <c r="I23" s="27">
        <f t="shared" si="2"/>
        <v>-917</v>
      </c>
      <c r="J23" s="28">
        <f t="shared" si="3"/>
        <v>-11.08</v>
      </c>
      <c r="K23" s="27">
        <v>3260</v>
      </c>
      <c r="L23" s="27">
        <v>7358</v>
      </c>
    </row>
    <row r="24" spans="1:12" ht="15" customHeight="1" x14ac:dyDescent="0.15">
      <c r="A24" s="26" t="s">
        <v>20</v>
      </c>
      <c r="B24" s="27">
        <v>8317</v>
      </c>
      <c r="C24" s="27">
        <v>7630</v>
      </c>
      <c r="D24" s="27">
        <f t="shared" si="0"/>
        <v>-687</v>
      </c>
      <c r="E24" s="28">
        <f t="shared" si="1"/>
        <v>-8.26</v>
      </c>
      <c r="F24" s="27">
        <v>3348</v>
      </c>
      <c r="G24" s="27">
        <v>7630</v>
      </c>
      <c r="H24" s="27">
        <v>6990</v>
      </c>
      <c r="I24" s="27">
        <f t="shared" si="2"/>
        <v>-640</v>
      </c>
      <c r="J24" s="28">
        <f t="shared" si="3"/>
        <v>-8.39</v>
      </c>
      <c r="K24" s="27">
        <v>3179</v>
      </c>
      <c r="L24" s="27">
        <v>6990</v>
      </c>
    </row>
    <row r="25" spans="1:12" ht="15" customHeight="1" x14ac:dyDescent="0.15">
      <c r="A25" s="26" t="s">
        <v>21</v>
      </c>
      <c r="B25" s="27">
        <v>2956</v>
      </c>
      <c r="C25" s="27">
        <v>2650</v>
      </c>
      <c r="D25" s="27">
        <f t="shared" si="0"/>
        <v>-306</v>
      </c>
      <c r="E25" s="28">
        <f t="shared" si="1"/>
        <v>-10.35</v>
      </c>
      <c r="F25" s="27">
        <v>1135</v>
      </c>
      <c r="G25" s="27">
        <v>2650</v>
      </c>
      <c r="H25" s="27">
        <v>2482</v>
      </c>
      <c r="I25" s="27">
        <f t="shared" si="2"/>
        <v>-168</v>
      </c>
      <c r="J25" s="28">
        <f t="shared" si="3"/>
        <v>-6.34</v>
      </c>
      <c r="K25" s="27">
        <v>1128</v>
      </c>
      <c r="L25" s="27">
        <v>2482</v>
      </c>
    </row>
    <row r="26" spans="1:12" ht="15" customHeight="1" x14ac:dyDescent="0.15">
      <c r="A26" s="26" t="s">
        <v>22</v>
      </c>
      <c r="B26" s="27">
        <v>6068</v>
      </c>
      <c r="C26" s="27">
        <v>5460</v>
      </c>
      <c r="D26" s="27">
        <f t="shared" si="0"/>
        <v>-608</v>
      </c>
      <c r="E26" s="28">
        <f t="shared" si="1"/>
        <v>-10.02</v>
      </c>
      <c r="F26" s="27">
        <v>2216</v>
      </c>
      <c r="G26" s="27">
        <v>5460</v>
      </c>
      <c r="H26" s="27">
        <v>4919</v>
      </c>
      <c r="I26" s="27">
        <f t="shared" si="2"/>
        <v>-541</v>
      </c>
      <c r="J26" s="28">
        <f t="shared" si="3"/>
        <v>-9.91</v>
      </c>
      <c r="K26" s="27">
        <v>2086</v>
      </c>
      <c r="L26" s="27">
        <v>4919</v>
      </c>
    </row>
    <row r="27" spans="1:12" ht="12.95" customHeight="1" x14ac:dyDescent="0.15">
      <c r="A27" s="22" t="s">
        <v>81</v>
      </c>
      <c r="B27" s="1" t="s">
        <v>80</v>
      </c>
    </row>
    <row r="28" spans="1:12" ht="12.95" customHeight="1" x14ac:dyDescent="0.15">
      <c r="A28" s="29" t="s">
        <v>63</v>
      </c>
      <c r="B28" s="93" t="s">
        <v>82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28.5" customHeight="1" x14ac:dyDescent="0.15">
      <c r="A29" s="22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2.95" customHeight="1" x14ac:dyDescent="0.15">
      <c r="B30" s="92" t="s">
        <v>83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2.95" customHeight="1" x14ac:dyDescent="0.15">
      <c r="B31" s="30"/>
    </row>
    <row r="32" spans="1:12" ht="12.95" customHeight="1" x14ac:dyDescent="0.15">
      <c r="B32" s="31"/>
      <c r="E32" s="32"/>
    </row>
    <row r="33" spans="2:5" ht="12.95" customHeight="1" x14ac:dyDescent="0.15">
      <c r="B33" s="30"/>
      <c r="E33" s="32"/>
    </row>
    <row r="34" spans="2:5" ht="12.95" customHeight="1" x14ac:dyDescent="0.15">
      <c r="B34" s="31"/>
    </row>
  </sheetData>
  <mergeCells count="6">
    <mergeCell ref="H2:L2"/>
    <mergeCell ref="B2:B3"/>
    <mergeCell ref="C2:G2"/>
    <mergeCell ref="B30:L30"/>
    <mergeCell ref="B29:L29"/>
    <mergeCell ref="B28:L28"/>
  </mergeCells>
  <phoneticPr fontId="2"/>
  <printOptions horizontalCentered="1"/>
  <pageMargins left="0.59055118110236227" right="0.59055118110236227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zoomScaleNormal="10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A9" sqref="A9:A11"/>
    </sheetView>
  </sheetViews>
  <sheetFormatPr defaultRowHeight="12.95" customHeight="1" x14ac:dyDescent="0.15"/>
  <cols>
    <col min="1" max="1" width="9.625" style="33" customWidth="1"/>
    <col min="2" max="2" width="6.625" style="33" customWidth="1"/>
    <col min="3" max="3" width="10.375" style="33" customWidth="1"/>
    <col min="4" max="22" width="8.625" style="33" customWidth="1"/>
    <col min="23" max="23" width="8.25" style="33" customWidth="1"/>
    <col min="24" max="24" width="9" style="33" customWidth="1"/>
    <col min="25" max="25" width="8.625" style="33" customWidth="1"/>
    <col min="26" max="16384" width="9" style="33"/>
  </cols>
  <sheetData>
    <row r="1" spans="1:25" ht="12.95" customHeight="1" x14ac:dyDescent="0.15">
      <c r="A1" s="33" t="s">
        <v>61</v>
      </c>
      <c r="H1" s="34"/>
      <c r="Y1" s="34"/>
    </row>
    <row r="2" spans="1:25" s="53" customFormat="1" ht="12.95" customHeight="1" x14ac:dyDescent="0.15">
      <c r="A2" s="97"/>
      <c r="B2" s="90"/>
      <c r="C2" s="51" t="s">
        <v>104</v>
      </c>
      <c r="D2" s="51" t="s">
        <v>105</v>
      </c>
      <c r="E2" s="51" t="s">
        <v>106</v>
      </c>
      <c r="F2" s="51" t="s">
        <v>85</v>
      </c>
      <c r="G2" s="51" t="s">
        <v>86</v>
      </c>
      <c r="H2" s="51" t="s">
        <v>87</v>
      </c>
      <c r="I2" s="52" t="s">
        <v>88</v>
      </c>
      <c r="J2" s="52" t="s">
        <v>89</v>
      </c>
      <c r="K2" s="52" t="s">
        <v>90</v>
      </c>
      <c r="L2" s="52" t="s">
        <v>91</v>
      </c>
      <c r="M2" s="52" t="s">
        <v>92</v>
      </c>
      <c r="N2" s="52" t="s">
        <v>93</v>
      </c>
      <c r="O2" s="52" t="s">
        <v>94</v>
      </c>
      <c r="P2" s="52" t="s">
        <v>95</v>
      </c>
      <c r="Q2" s="52" t="s">
        <v>96</v>
      </c>
      <c r="R2" s="52" t="s">
        <v>97</v>
      </c>
      <c r="S2" s="52" t="s">
        <v>98</v>
      </c>
      <c r="T2" s="52" t="s">
        <v>99</v>
      </c>
      <c r="U2" s="52" t="s">
        <v>100</v>
      </c>
      <c r="V2" s="52" t="s">
        <v>101</v>
      </c>
      <c r="W2" s="52" t="s">
        <v>102</v>
      </c>
      <c r="X2" s="52" t="s">
        <v>38</v>
      </c>
      <c r="Y2" s="52" t="s">
        <v>103</v>
      </c>
    </row>
    <row r="3" spans="1:25" s="54" customFormat="1" ht="12.95" customHeight="1" x14ac:dyDescent="0.15">
      <c r="A3" s="129" t="s">
        <v>39</v>
      </c>
      <c r="B3" s="130" t="s">
        <v>37</v>
      </c>
      <c r="C3" s="131">
        <v>127094745</v>
      </c>
      <c r="D3" s="131">
        <v>4987706</v>
      </c>
      <c r="E3" s="131">
        <v>5299787</v>
      </c>
      <c r="F3" s="131">
        <v>5599317</v>
      </c>
      <c r="G3" s="131">
        <v>6008388</v>
      </c>
      <c r="H3" s="131">
        <v>5968127</v>
      </c>
      <c r="I3" s="131">
        <v>6409612</v>
      </c>
      <c r="J3" s="131">
        <v>7290878</v>
      </c>
      <c r="K3" s="131">
        <v>8316157</v>
      </c>
      <c r="L3" s="131">
        <v>9732218</v>
      </c>
      <c r="M3" s="131">
        <v>8662804</v>
      </c>
      <c r="N3" s="131">
        <v>7930296</v>
      </c>
      <c r="O3" s="131">
        <v>7515246</v>
      </c>
      <c r="P3" s="131">
        <v>8455010</v>
      </c>
      <c r="Q3" s="131">
        <v>9643867</v>
      </c>
      <c r="R3" s="131">
        <v>7695811</v>
      </c>
      <c r="S3" s="131">
        <v>6276856</v>
      </c>
      <c r="T3" s="131">
        <v>4961420</v>
      </c>
      <c r="U3" s="131">
        <v>3117257</v>
      </c>
      <c r="V3" s="131">
        <v>1349120</v>
      </c>
      <c r="W3" s="131">
        <v>359347</v>
      </c>
      <c r="X3" s="131">
        <v>61763</v>
      </c>
      <c r="Y3" s="131">
        <v>1453758</v>
      </c>
    </row>
    <row r="4" spans="1:25" s="54" customFormat="1" ht="12.95" customHeight="1" x14ac:dyDescent="0.15">
      <c r="A4" s="132"/>
      <c r="B4" s="133" t="s">
        <v>0</v>
      </c>
      <c r="C4" s="134">
        <v>61841738</v>
      </c>
      <c r="D4" s="134">
        <v>2550921</v>
      </c>
      <c r="E4" s="134">
        <v>2714591</v>
      </c>
      <c r="F4" s="134">
        <v>2868024</v>
      </c>
      <c r="G4" s="134">
        <v>3085416</v>
      </c>
      <c r="H4" s="134">
        <v>3046392</v>
      </c>
      <c r="I4" s="134">
        <v>3255717</v>
      </c>
      <c r="J4" s="134">
        <v>3684747</v>
      </c>
      <c r="K4" s="134">
        <v>4204202</v>
      </c>
      <c r="L4" s="134">
        <v>4914018</v>
      </c>
      <c r="M4" s="134">
        <v>4354877</v>
      </c>
      <c r="N4" s="134">
        <v>3968311</v>
      </c>
      <c r="O4" s="134">
        <v>3729523</v>
      </c>
      <c r="P4" s="134">
        <v>4151119</v>
      </c>
      <c r="Q4" s="134">
        <v>4659662</v>
      </c>
      <c r="R4" s="134">
        <v>3582440</v>
      </c>
      <c r="S4" s="134">
        <v>2787417</v>
      </c>
      <c r="T4" s="134">
        <v>1994326</v>
      </c>
      <c r="U4" s="134">
        <v>1056641</v>
      </c>
      <c r="V4" s="134">
        <v>333335</v>
      </c>
      <c r="W4" s="134">
        <v>63265</v>
      </c>
      <c r="X4" s="134">
        <v>8383</v>
      </c>
      <c r="Y4" s="134">
        <v>828411</v>
      </c>
    </row>
    <row r="5" spans="1:25" s="54" customFormat="1" ht="12.95" customHeight="1" x14ac:dyDescent="0.15">
      <c r="A5" s="135"/>
      <c r="B5" s="136" t="s">
        <v>1</v>
      </c>
      <c r="C5" s="137">
        <v>65253007</v>
      </c>
      <c r="D5" s="137">
        <v>2436785</v>
      </c>
      <c r="E5" s="137">
        <v>2585196</v>
      </c>
      <c r="F5" s="137">
        <v>2731293</v>
      </c>
      <c r="G5" s="137">
        <v>2922972</v>
      </c>
      <c r="H5" s="137">
        <v>2921735</v>
      </c>
      <c r="I5" s="137">
        <v>3153895</v>
      </c>
      <c r="J5" s="137">
        <v>3606131</v>
      </c>
      <c r="K5" s="137">
        <v>4111955</v>
      </c>
      <c r="L5" s="137">
        <v>4818200</v>
      </c>
      <c r="M5" s="137">
        <v>4307927</v>
      </c>
      <c r="N5" s="137">
        <v>3961985</v>
      </c>
      <c r="O5" s="137">
        <v>3785723</v>
      </c>
      <c r="P5" s="137">
        <v>4303891</v>
      </c>
      <c r="Q5" s="137">
        <v>4984205</v>
      </c>
      <c r="R5" s="137">
        <v>4113371</v>
      </c>
      <c r="S5" s="137">
        <v>3489439</v>
      </c>
      <c r="T5" s="137">
        <v>2967094</v>
      </c>
      <c r="U5" s="137">
        <v>2060616</v>
      </c>
      <c r="V5" s="137">
        <v>1015785</v>
      </c>
      <c r="W5" s="137">
        <v>296082</v>
      </c>
      <c r="X5" s="137">
        <v>53380</v>
      </c>
      <c r="Y5" s="137">
        <v>625347</v>
      </c>
    </row>
    <row r="6" spans="1:25" ht="12.95" customHeight="1" x14ac:dyDescent="0.15">
      <c r="A6" s="120" t="s">
        <v>40</v>
      </c>
      <c r="B6" s="121" t="s">
        <v>37</v>
      </c>
      <c r="C6" s="122">
        <v>5381733</v>
      </c>
      <c r="D6" s="122">
        <v>186010</v>
      </c>
      <c r="E6" s="122">
        <v>202269</v>
      </c>
      <c r="F6" s="122">
        <v>220017</v>
      </c>
      <c r="G6" s="122">
        <v>239098</v>
      </c>
      <c r="H6" s="122">
        <v>234274</v>
      </c>
      <c r="I6" s="122">
        <v>247587</v>
      </c>
      <c r="J6" s="122">
        <v>287674</v>
      </c>
      <c r="K6" s="122">
        <v>337369</v>
      </c>
      <c r="L6" s="122">
        <v>391243</v>
      </c>
      <c r="M6" s="122">
        <v>350794</v>
      </c>
      <c r="N6" s="122">
        <v>345836</v>
      </c>
      <c r="O6" s="122">
        <v>343884</v>
      </c>
      <c r="P6" s="122">
        <v>413045</v>
      </c>
      <c r="Q6" s="122">
        <v>448646</v>
      </c>
      <c r="R6" s="122">
        <v>341850</v>
      </c>
      <c r="S6" s="122">
        <v>293306</v>
      </c>
      <c r="T6" s="122">
        <v>238663</v>
      </c>
      <c r="U6" s="122">
        <v>149960</v>
      </c>
      <c r="V6" s="122">
        <v>65902</v>
      </c>
      <c r="W6" s="122">
        <v>17225</v>
      </c>
      <c r="X6" s="122">
        <v>2835</v>
      </c>
      <c r="Y6" s="122">
        <v>24246</v>
      </c>
    </row>
    <row r="7" spans="1:25" ht="12.95" customHeight="1" x14ac:dyDescent="0.15">
      <c r="A7" s="123"/>
      <c r="B7" s="124" t="s">
        <v>0</v>
      </c>
      <c r="C7" s="125">
        <v>2537089</v>
      </c>
      <c r="D7" s="125">
        <v>95022</v>
      </c>
      <c r="E7" s="125">
        <v>103549</v>
      </c>
      <c r="F7" s="125">
        <v>111816</v>
      </c>
      <c r="G7" s="125">
        <v>123196</v>
      </c>
      <c r="H7" s="125">
        <v>117965</v>
      </c>
      <c r="I7" s="125">
        <v>123076</v>
      </c>
      <c r="J7" s="125">
        <v>141876</v>
      </c>
      <c r="K7" s="125">
        <v>166514</v>
      </c>
      <c r="L7" s="125">
        <v>193093</v>
      </c>
      <c r="M7" s="125">
        <v>169252</v>
      </c>
      <c r="N7" s="125">
        <v>165634</v>
      </c>
      <c r="O7" s="125">
        <v>165353</v>
      </c>
      <c r="P7" s="125">
        <v>195920</v>
      </c>
      <c r="Q7" s="125">
        <v>207461</v>
      </c>
      <c r="R7" s="125">
        <v>151031</v>
      </c>
      <c r="S7" s="125">
        <v>124921</v>
      </c>
      <c r="T7" s="125">
        <v>95987</v>
      </c>
      <c r="U7" s="125">
        <v>51414</v>
      </c>
      <c r="V7" s="125">
        <v>16786</v>
      </c>
      <c r="W7" s="125">
        <v>3247</v>
      </c>
      <c r="X7" s="125">
        <v>439</v>
      </c>
      <c r="Y7" s="125">
        <v>13537</v>
      </c>
    </row>
    <row r="8" spans="1:25" ht="12.95" customHeight="1" x14ac:dyDescent="0.15">
      <c r="A8" s="126"/>
      <c r="B8" s="127" t="s">
        <v>1</v>
      </c>
      <c r="C8" s="128">
        <v>2844644</v>
      </c>
      <c r="D8" s="128">
        <v>90988</v>
      </c>
      <c r="E8" s="128">
        <v>98720</v>
      </c>
      <c r="F8" s="128">
        <v>108201</v>
      </c>
      <c r="G8" s="128">
        <v>115902</v>
      </c>
      <c r="H8" s="128">
        <v>116309</v>
      </c>
      <c r="I8" s="128">
        <v>124511</v>
      </c>
      <c r="J8" s="128">
        <v>145798</v>
      </c>
      <c r="K8" s="128">
        <v>170855</v>
      </c>
      <c r="L8" s="128">
        <v>198150</v>
      </c>
      <c r="M8" s="128">
        <v>181542</v>
      </c>
      <c r="N8" s="128">
        <v>180202</v>
      </c>
      <c r="O8" s="128">
        <v>178531</v>
      </c>
      <c r="P8" s="128">
        <v>217125</v>
      </c>
      <c r="Q8" s="128">
        <v>241185</v>
      </c>
      <c r="R8" s="128">
        <v>190819</v>
      </c>
      <c r="S8" s="128">
        <v>168385</v>
      </c>
      <c r="T8" s="128">
        <v>142676</v>
      </c>
      <c r="U8" s="128">
        <v>98546</v>
      </c>
      <c r="V8" s="128">
        <v>49116</v>
      </c>
      <c r="W8" s="128">
        <v>13978</v>
      </c>
      <c r="X8" s="128">
        <v>2396</v>
      </c>
      <c r="Y8" s="128">
        <v>10709</v>
      </c>
    </row>
    <row r="9" spans="1:25" ht="12.95" customHeight="1" x14ac:dyDescent="0.15">
      <c r="A9" s="98" t="s">
        <v>41</v>
      </c>
      <c r="B9" s="39" t="s">
        <v>37</v>
      </c>
      <c r="C9" s="40">
        <f>IF(SUM(C10:C11)=0,"-",SUM(C10:C11))</f>
        <v>343436</v>
      </c>
      <c r="D9" s="40">
        <f t="shared" ref="D9:Y9" si="0">IF(SUM(D10:D11)=0,"-",SUM(D10:D11))</f>
        <v>13421</v>
      </c>
      <c r="E9" s="40">
        <f t="shared" si="0"/>
        <v>14429</v>
      </c>
      <c r="F9" s="40">
        <f t="shared" si="0"/>
        <v>15329</v>
      </c>
      <c r="G9" s="40">
        <f t="shared" si="0"/>
        <v>14950</v>
      </c>
      <c r="H9" s="40">
        <f t="shared" si="0"/>
        <v>13227</v>
      </c>
      <c r="I9" s="40">
        <f t="shared" si="0"/>
        <v>15934</v>
      </c>
      <c r="J9" s="40">
        <f t="shared" si="0"/>
        <v>18212</v>
      </c>
      <c r="K9" s="40">
        <f t="shared" si="0"/>
        <v>21460</v>
      </c>
      <c r="L9" s="40">
        <f t="shared" si="0"/>
        <v>24664</v>
      </c>
      <c r="M9" s="40">
        <f t="shared" si="0"/>
        <v>22060</v>
      </c>
      <c r="N9" s="40">
        <f t="shared" si="0"/>
        <v>22578</v>
      </c>
      <c r="O9" s="40">
        <f t="shared" si="0"/>
        <v>22160</v>
      </c>
      <c r="P9" s="40">
        <f t="shared" si="0"/>
        <v>25879</v>
      </c>
      <c r="Q9" s="40">
        <f t="shared" si="0"/>
        <v>27202</v>
      </c>
      <c r="R9" s="40">
        <f t="shared" si="0"/>
        <v>21124</v>
      </c>
      <c r="S9" s="40">
        <f t="shared" si="0"/>
        <v>19108</v>
      </c>
      <c r="T9" s="40">
        <f t="shared" si="0"/>
        <v>15619</v>
      </c>
      <c r="U9" s="40">
        <f t="shared" si="0"/>
        <v>9836</v>
      </c>
      <c r="V9" s="40">
        <f t="shared" si="0"/>
        <v>4341</v>
      </c>
      <c r="W9" s="40">
        <f t="shared" si="0"/>
        <v>1267</v>
      </c>
      <c r="X9" s="40">
        <f t="shared" si="0"/>
        <v>217</v>
      </c>
      <c r="Y9" s="40">
        <f t="shared" si="0"/>
        <v>419</v>
      </c>
    </row>
    <row r="10" spans="1:25" ht="12.95" customHeight="1" x14ac:dyDescent="0.15">
      <c r="A10" s="99"/>
      <c r="B10" s="62" t="s">
        <v>0</v>
      </c>
      <c r="C10" s="63">
        <f>IF(SUM(C13,C16,C19,C22,C25,C28,C31,C34,C37,C40,C43,C46,C49,C52,C55,C58,C61,C64,C67)=0,"-",SUM(C13,C16,C19,C22,C25,C28,C31,C34,C37,C40,C43,C46,C49,C52,C55,C58,C61,C64,C67))</f>
        <v>164288</v>
      </c>
      <c r="D10" s="63">
        <f t="shared" ref="D10:Y10" si="1">IF(SUM(D13,D16,D19,D22,D25,D28,D31,D34,D37,D40,D43,D46,D49,D52,D55,D58,D61,D64,D67)=0,"-",SUM(D13,D16,D19,D22,D25,D28,D31,D34,D37,D40,D43,D46,D49,D52,D55,D58,D61,D64,D67))</f>
        <v>6857</v>
      </c>
      <c r="E10" s="63">
        <f t="shared" si="1"/>
        <v>7386</v>
      </c>
      <c r="F10" s="63">
        <f t="shared" si="1"/>
        <v>7838</v>
      </c>
      <c r="G10" s="63">
        <f t="shared" si="1"/>
        <v>7590</v>
      </c>
      <c r="H10" s="63">
        <f t="shared" si="1"/>
        <v>6519</v>
      </c>
      <c r="I10" s="63">
        <f t="shared" si="1"/>
        <v>8151</v>
      </c>
      <c r="J10" s="63">
        <f t="shared" si="1"/>
        <v>9169</v>
      </c>
      <c r="K10" s="63">
        <f t="shared" si="1"/>
        <v>10668</v>
      </c>
      <c r="L10" s="63">
        <f t="shared" si="1"/>
        <v>12340</v>
      </c>
      <c r="M10" s="63">
        <f t="shared" si="1"/>
        <v>10756</v>
      </c>
      <c r="N10" s="63">
        <f t="shared" si="1"/>
        <v>11136</v>
      </c>
      <c r="O10" s="63">
        <f t="shared" si="1"/>
        <v>10933</v>
      </c>
      <c r="P10" s="63">
        <f t="shared" si="1"/>
        <v>12458</v>
      </c>
      <c r="Q10" s="63">
        <f t="shared" si="1"/>
        <v>12681</v>
      </c>
      <c r="R10" s="63">
        <f t="shared" si="1"/>
        <v>9348</v>
      </c>
      <c r="S10" s="63">
        <f t="shared" si="1"/>
        <v>8351</v>
      </c>
      <c r="T10" s="63">
        <f t="shared" si="1"/>
        <v>6592</v>
      </c>
      <c r="U10" s="63">
        <f t="shared" si="1"/>
        <v>3696</v>
      </c>
      <c r="V10" s="63">
        <f t="shared" si="1"/>
        <v>1218</v>
      </c>
      <c r="W10" s="63">
        <f t="shared" si="1"/>
        <v>276</v>
      </c>
      <c r="X10" s="63">
        <f t="shared" si="1"/>
        <v>44</v>
      </c>
      <c r="Y10" s="63">
        <f t="shared" si="1"/>
        <v>281</v>
      </c>
    </row>
    <row r="11" spans="1:25" ht="12.95" customHeight="1" x14ac:dyDescent="0.15">
      <c r="A11" s="100"/>
      <c r="B11" s="64" t="s">
        <v>1</v>
      </c>
      <c r="C11" s="65">
        <f>IF(SUM(C14,C17,C20,C23,C26,C29,C32,C35,C38,C41,C44,C47,C50,C53,C56,C59,C62,C65,C68)=0,"-",SUM(C14,C17,C20,C23,C26,C29,C32,C35,C38,C41,C44,C47,C50,C53,C56,C59,C62,C65,C68))</f>
        <v>179148</v>
      </c>
      <c r="D11" s="65">
        <f t="shared" ref="D11:Y11" si="2">IF(SUM(D14,D17,D20,D23,D26,D29,D32,D35,D38,D41,D44,D47,D50,D53,D56,D59,D62,D65,D68)=0,"-",SUM(D14,D17,D20,D23,D26,D29,D32,D35,D38,D41,D44,D47,D50,D53,D56,D59,D62,D65,D68))</f>
        <v>6564</v>
      </c>
      <c r="E11" s="65">
        <f t="shared" si="2"/>
        <v>7043</v>
      </c>
      <c r="F11" s="65">
        <f t="shared" si="2"/>
        <v>7491</v>
      </c>
      <c r="G11" s="65">
        <f t="shared" si="2"/>
        <v>7360</v>
      </c>
      <c r="H11" s="65">
        <f t="shared" si="2"/>
        <v>6708</v>
      </c>
      <c r="I11" s="65">
        <f t="shared" si="2"/>
        <v>7783</v>
      </c>
      <c r="J11" s="65">
        <f t="shared" si="2"/>
        <v>9043</v>
      </c>
      <c r="K11" s="65">
        <f t="shared" si="2"/>
        <v>10792</v>
      </c>
      <c r="L11" s="65">
        <f t="shared" si="2"/>
        <v>12324</v>
      </c>
      <c r="M11" s="65">
        <f t="shared" si="2"/>
        <v>11304</v>
      </c>
      <c r="N11" s="65">
        <f t="shared" si="2"/>
        <v>11442</v>
      </c>
      <c r="O11" s="65">
        <f t="shared" si="2"/>
        <v>11227</v>
      </c>
      <c r="P11" s="65">
        <f t="shared" si="2"/>
        <v>13421</v>
      </c>
      <c r="Q11" s="65">
        <f t="shared" si="2"/>
        <v>14521</v>
      </c>
      <c r="R11" s="65">
        <f t="shared" si="2"/>
        <v>11776</v>
      </c>
      <c r="S11" s="65">
        <f t="shared" si="2"/>
        <v>10757</v>
      </c>
      <c r="T11" s="65">
        <f t="shared" si="2"/>
        <v>9027</v>
      </c>
      <c r="U11" s="65">
        <f t="shared" si="2"/>
        <v>6140</v>
      </c>
      <c r="V11" s="65">
        <f t="shared" si="2"/>
        <v>3123</v>
      </c>
      <c r="W11" s="65">
        <f t="shared" si="2"/>
        <v>991</v>
      </c>
      <c r="X11" s="65">
        <f t="shared" si="2"/>
        <v>173</v>
      </c>
      <c r="Y11" s="65">
        <f t="shared" si="2"/>
        <v>138</v>
      </c>
    </row>
    <row r="12" spans="1:25" ht="12.95" customHeight="1" x14ac:dyDescent="0.15">
      <c r="A12" s="94" t="s">
        <v>42</v>
      </c>
      <c r="B12" s="41" t="s">
        <v>37</v>
      </c>
      <c r="C12" s="42">
        <v>169327</v>
      </c>
      <c r="D12" s="42">
        <v>6841</v>
      </c>
      <c r="E12" s="42">
        <v>6747</v>
      </c>
      <c r="F12" s="42">
        <v>6978</v>
      </c>
      <c r="G12" s="42">
        <v>7837</v>
      </c>
      <c r="H12" s="42">
        <v>7684</v>
      </c>
      <c r="I12" s="42">
        <v>8915</v>
      </c>
      <c r="J12" s="42">
        <v>9735</v>
      </c>
      <c r="K12" s="42">
        <v>11070</v>
      </c>
      <c r="L12" s="42">
        <v>12730</v>
      </c>
      <c r="M12" s="42">
        <v>11260</v>
      </c>
      <c r="N12" s="42">
        <v>11354</v>
      </c>
      <c r="O12" s="42">
        <v>10912</v>
      </c>
      <c r="P12" s="42">
        <v>12393</v>
      </c>
      <c r="Q12" s="42">
        <v>12995</v>
      </c>
      <c r="R12" s="42">
        <v>9886</v>
      </c>
      <c r="S12" s="42">
        <v>8560</v>
      </c>
      <c r="T12" s="42">
        <v>6847</v>
      </c>
      <c r="U12" s="42">
        <v>4056</v>
      </c>
      <c r="V12" s="42">
        <v>1729</v>
      </c>
      <c r="W12" s="42">
        <v>476</v>
      </c>
      <c r="X12" s="42">
        <v>87</v>
      </c>
      <c r="Y12" s="42">
        <v>235</v>
      </c>
    </row>
    <row r="13" spans="1:25" ht="12.95" customHeight="1" x14ac:dyDescent="0.15">
      <c r="A13" s="95"/>
      <c r="B13" s="35" t="s">
        <v>0</v>
      </c>
      <c r="C13" s="36">
        <v>80994</v>
      </c>
      <c r="D13" s="36">
        <v>3512</v>
      </c>
      <c r="E13" s="36">
        <v>3465</v>
      </c>
      <c r="F13" s="36">
        <v>3612</v>
      </c>
      <c r="G13" s="36">
        <v>3945</v>
      </c>
      <c r="H13" s="36">
        <v>3717</v>
      </c>
      <c r="I13" s="36">
        <v>4507</v>
      </c>
      <c r="J13" s="36">
        <v>4934</v>
      </c>
      <c r="K13" s="36">
        <v>5485</v>
      </c>
      <c r="L13" s="36">
        <v>6404</v>
      </c>
      <c r="M13" s="36">
        <v>5497</v>
      </c>
      <c r="N13" s="36">
        <v>5535</v>
      </c>
      <c r="O13" s="36">
        <v>5354</v>
      </c>
      <c r="P13" s="36">
        <v>5893</v>
      </c>
      <c r="Q13" s="36">
        <v>5995</v>
      </c>
      <c r="R13" s="36">
        <v>4331</v>
      </c>
      <c r="S13" s="36">
        <v>3665</v>
      </c>
      <c r="T13" s="36">
        <v>2843</v>
      </c>
      <c r="U13" s="36">
        <v>1530</v>
      </c>
      <c r="V13" s="36">
        <v>475</v>
      </c>
      <c r="W13" s="36">
        <v>109</v>
      </c>
      <c r="X13" s="36">
        <v>15</v>
      </c>
      <c r="Y13" s="36">
        <v>171</v>
      </c>
    </row>
    <row r="14" spans="1:25" ht="12.95" customHeight="1" x14ac:dyDescent="0.15">
      <c r="A14" s="96"/>
      <c r="B14" s="37" t="s">
        <v>1</v>
      </c>
      <c r="C14" s="38">
        <v>88333</v>
      </c>
      <c r="D14" s="38">
        <v>3329</v>
      </c>
      <c r="E14" s="38">
        <v>3282</v>
      </c>
      <c r="F14" s="38">
        <v>3366</v>
      </c>
      <c r="G14" s="38">
        <v>3892</v>
      </c>
      <c r="H14" s="38">
        <v>3967</v>
      </c>
      <c r="I14" s="38">
        <v>4408</v>
      </c>
      <c r="J14" s="38">
        <v>4801</v>
      </c>
      <c r="K14" s="38">
        <v>5585</v>
      </c>
      <c r="L14" s="38">
        <v>6326</v>
      </c>
      <c r="M14" s="38">
        <v>5763</v>
      </c>
      <c r="N14" s="38">
        <v>5819</v>
      </c>
      <c r="O14" s="38">
        <v>5558</v>
      </c>
      <c r="P14" s="38">
        <v>6500</v>
      </c>
      <c r="Q14" s="38">
        <v>7000</v>
      </c>
      <c r="R14" s="38">
        <v>5555</v>
      </c>
      <c r="S14" s="38">
        <v>4895</v>
      </c>
      <c r="T14" s="38">
        <v>4004</v>
      </c>
      <c r="U14" s="38">
        <v>2526</v>
      </c>
      <c r="V14" s="38">
        <v>1254</v>
      </c>
      <c r="W14" s="38">
        <v>367</v>
      </c>
      <c r="X14" s="38">
        <v>72</v>
      </c>
      <c r="Y14" s="38">
        <v>64</v>
      </c>
    </row>
    <row r="15" spans="1:25" ht="12.95" customHeight="1" x14ac:dyDescent="0.15">
      <c r="A15" s="94" t="s">
        <v>43</v>
      </c>
      <c r="B15" s="41" t="s">
        <v>37</v>
      </c>
      <c r="C15" s="42">
        <v>44807</v>
      </c>
      <c r="D15" s="42">
        <v>1846</v>
      </c>
      <c r="E15" s="42">
        <v>2290</v>
      </c>
      <c r="F15" s="42">
        <v>2509</v>
      </c>
      <c r="G15" s="42">
        <v>2130</v>
      </c>
      <c r="H15" s="42">
        <v>1579</v>
      </c>
      <c r="I15" s="42">
        <v>1846</v>
      </c>
      <c r="J15" s="42">
        <v>2356</v>
      </c>
      <c r="K15" s="42">
        <v>3036</v>
      </c>
      <c r="L15" s="42">
        <v>3548</v>
      </c>
      <c r="M15" s="42">
        <v>3026</v>
      </c>
      <c r="N15" s="42">
        <v>2968</v>
      </c>
      <c r="O15" s="42">
        <v>2692</v>
      </c>
      <c r="P15" s="42">
        <v>3071</v>
      </c>
      <c r="Q15" s="42">
        <v>3318</v>
      </c>
      <c r="R15" s="42">
        <v>2594</v>
      </c>
      <c r="S15" s="42">
        <v>2237</v>
      </c>
      <c r="T15" s="42">
        <v>1825</v>
      </c>
      <c r="U15" s="42">
        <v>1125</v>
      </c>
      <c r="V15" s="42">
        <v>579</v>
      </c>
      <c r="W15" s="42">
        <v>166</v>
      </c>
      <c r="X15" s="42">
        <v>22</v>
      </c>
      <c r="Y15" s="42">
        <v>44</v>
      </c>
    </row>
    <row r="16" spans="1:25" ht="12.95" customHeight="1" x14ac:dyDescent="0.15">
      <c r="A16" s="95"/>
      <c r="B16" s="35" t="s">
        <v>0</v>
      </c>
      <c r="C16" s="36">
        <v>21080</v>
      </c>
      <c r="D16" s="36">
        <v>918</v>
      </c>
      <c r="E16" s="36">
        <v>1155</v>
      </c>
      <c r="F16" s="36">
        <v>1307</v>
      </c>
      <c r="G16" s="36">
        <v>1071</v>
      </c>
      <c r="H16" s="36">
        <v>703</v>
      </c>
      <c r="I16" s="36">
        <v>877</v>
      </c>
      <c r="J16" s="36">
        <v>1132</v>
      </c>
      <c r="K16" s="36">
        <v>1446</v>
      </c>
      <c r="L16" s="36">
        <v>1705</v>
      </c>
      <c r="M16" s="36">
        <v>1470</v>
      </c>
      <c r="N16" s="36">
        <v>1416</v>
      </c>
      <c r="O16" s="36">
        <v>1328</v>
      </c>
      <c r="P16" s="36">
        <v>1438</v>
      </c>
      <c r="Q16" s="36">
        <v>1577</v>
      </c>
      <c r="R16" s="36">
        <v>1137</v>
      </c>
      <c r="S16" s="36">
        <v>995</v>
      </c>
      <c r="T16" s="36">
        <v>786</v>
      </c>
      <c r="U16" s="36">
        <v>404</v>
      </c>
      <c r="V16" s="36">
        <v>159</v>
      </c>
      <c r="W16" s="36">
        <v>32</v>
      </c>
      <c r="X16" s="36">
        <v>3</v>
      </c>
      <c r="Y16" s="36">
        <v>21</v>
      </c>
    </row>
    <row r="17" spans="1:25" ht="12.95" customHeight="1" x14ac:dyDescent="0.15">
      <c r="A17" s="96"/>
      <c r="B17" s="37" t="s">
        <v>1</v>
      </c>
      <c r="C17" s="38">
        <v>23727</v>
      </c>
      <c r="D17" s="38">
        <v>928</v>
      </c>
      <c r="E17" s="38">
        <v>1135</v>
      </c>
      <c r="F17" s="38">
        <v>1202</v>
      </c>
      <c r="G17" s="38">
        <v>1059</v>
      </c>
      <c r="H17" s="38">
        <v>876</v>
      </c>
      <c r="I17" s="38">
        <v>969</v>
      </c>
      <c r="J17" s="38">
        <v>1224</v>
      </c>
      <c r="K17" s="38">
        <v>1590</v>
      </c>
      <c r="L17" s="38">
        <v>1843</v>
      </c>
      <c r="M17" s="38">
        <v>1556</v>
      </c>
      <c r="N17" s="38">
        <v>1552</v>
      </c>
      <c r="O17" s="38">
        <v>1364</v>
      </c>
      <c r="P17" s="38">
        <v>1633</v>
      </c>
      <c r="Q17" s="38">
        <v>1741</v>
      </c>
      <c r="R17" s="38">
        <v>1457</v>
      </c>
      <c r="S17" s="38">
        <v>1242</v>
      </c>
      <c r="T17" s="38">
        <v>1039</v>
      </c>
      <c r="U17" s="38">
        <v>721</v>
      </c>
      <c r="V17" s="38">
        <v>420</v>
      </c>
      <c r="W17" s="38">
        <v>134</v>
      </c>
      <c r="X17" s="38">
        <v>19</v>
      </c>
      <c r="Y17" s="38">
        <v>23</v>
      </c>
    </row>
    <row r="18" spans="1:25" ht="12.95" customHeight="1" x14ac:dyDescent="0.15">
      <c r="A18" s="94" t="s">
        <v>44</v>
      </c>
      <c r="B18" s="41" t="s">
        <v>37</v>
      </c>
      <c r="C18" s="42">
        <v>6132</v>
      </c>
      <c r="D18" s="42">
        <v>243</v>
      </c>
      <c r="E18" s="42">
        <v>307</v>
      </c>
      <c r="F18" s="42">
        <v>294</v>
      </c>
      <c r="G18" s="42">
        <v>228</v>
      </c>
      <c r="H18" s="42">
        <v>201</v>
      </c>
      <c r="I18" s="42">
        <v>280</v>
      </c>
      <c r="J18" s="42">
        <v>327</v>
      </c>
      <c r="K18" s="42">
        <v>355</v>
      </c>
      <c r="L18" s="42">
        <v>363</v>
      </c>
      <c r="M18" s="42">
        <v>353</v>
      </c>
      <c r="N18" s="42">
        <v>378</v>
      </c>
      <c r="O18" s="42">
        <v>459</v>
      </c>
      <c r="P18" s="42">
        <v>550</v>
      </c>
      <c r="Q18" s="42">
        <v>463</v>
      </c>
      <c r="R18" s="42">
        <v>336</v>
      </c>
      <c r="S18" s="42">
        <v>331</v>
      </c>
      <c r="T18" s="42">
        <v>297</v>
      </c>
      <c r="U18" s="42">
        <v>222</v>
      </c>
      <c r="V18" s="42">
        <v>105</v>
      </c>
      <c r="W18" s="42">
        <v>36</v>
      </c>
      <c r="X18" s="42">
        <v>4</v>
      </c>
      <c r="Y18" s="42" t="s">
        <v>109</v>
      </c>
    </row>
    <row r="19" spans="1:25" ht="12.95" customHeight="1" x14ac:dyDescent="0.15">
      <c r="A19" s="95"/>
      <c r="B19" s="35" t="s">
        <v>0</v>
      </c>
      <c r="C19" s="36">
        <v>2939</v>
      </c>
      <c r="D19" s="36">
        <v>119</v>
      </c>
      <c r="E19" s="36">
        <v>153</v>
      </c>
      <c r="F19" s="36">
        <v>150</v>
      </c>
      <c r="G19" s="36">
        <v>105</v>
      </c>
      <c r="H19" s="36">
        <v>119</v>
      </c>
      <c r="I19" s="36">
        <v>134</v>
      </c>
      <c r="J19" s="36">
        <v>185</v>
      </c>
      <c r="K19" s="36">
        <v>178</v>
      </c>
      <c r="L19" s="36">
        <v>166</v>
      </c>
      <c r="M19" s="36">
        <v>185</v>
      </c>
      <c r="N19" s="36">
        <v>202</v>
      </c>
      <c r="O19" s="36">
        <v>214</v>
      </c>
      <c r="P19" s="36">
        <v>292</v>
      </c>
      <c r="Q19" s="36">
        <v>218</v>
      </c>
      <c r="R19" s="36">
        <v>146</v>
      </c>
      <c r="S19" s="36">
        <v>151</v>
      </c>
      <c r="T19" s="36">
        <v>114</v>
      </c>
      <c r="U19" s="36">
        <v>76</v>
      </c>
      <c r="V19" s="36">
        <v>26</v>
      </c>
      <c r="W19" s="36">
        <v>6</v>
      </c>
      <c r="X19" s="36" t="s">
        <v>109</v>
      </c>
      <c r="Y19" s="36" t="s">
        <v>109</v>
      </c>
    </row>
    <row r="20" spans="1:25" ht="12.95" customHeight="1" x14ac:dyDescent="0.15">
      <c r="A20" s="96"/>
      <c r="B20" s="37" t="s">
        <v>1</v>
      </c>
      <c r="C20" s="38">
        <v>3193</v>
      </c>
      <c r="D20" s="38">
        <v>124</v>
      </c>
      <c r="E20" s="38">
        <v>154</v>
      </c>
      <c r="F20" s="38">
        <v>144</v>
      </c>
      <c r="G20" s="38">
        <v>123</v>
      </c>
      <c r="H20" s="38">
        <v>82</v>
      </c>
      <c r="I20" s="38">
        <v>146</v>
      </c>
      <c r="J20" s="38">
        <v>142</v>
      </c>
      <c r="K20" s="38">
        <v>177</v>
      </c>
      <c r="L20" s="38">
        <v>197</v>
      </c>
      <c r="M20" s="38">
        <v>168</v>
      </c>
      <c r="N20" s="38">
        <v>176</v>
      </c>
      <c r="O20" s="38">
        <v>245</v>
      </c>
      <c r="P20" s="38">
        <v>258</v>
      </c>
      <c r="Q20" s="38">
        <v>245</v>
      </c>
      <c r="R20" s="38">
        <v>190</v>
      </c>
      <c r="S20" s="38">
        <v>180</v>
      </c>
      <c r="T20" s="38">
        <v>183</v>
      </c>
      <c r="U20" s="38">
        <v>146</v>
      </c>
      <c r="V20" s="38">
        <v>79</v>
      </c>
      <c r="W20" s="38">
        <v>30</v>
      </c>
      <c r="X20" s="38">
        <v>4</v>
      </c>
      <c r="Y20" s="38" t="s">
        <v>109</v>
      </c>
    </row>
    <row r="21" spans="1:25" ht="12.95" customHeight="1" x14ac:dyDescent="0.15">
      <c r="A21" s="94" t="s">
        <v>45</v>
      </c>
      <c r="B21" s="41" t="s">
        <v>37</v>
      </c>
      <c r="C21" s="42">
        <v>4765</v>
      </c>
      <c r="D21" s="42">
        <v>153</v>
      </c>
      <c r="E21" s="42">
        <v>191</v>
      </c>
      <c r="F21" s="42">
        <v>199</v>
      </c>
      <c r="G21" s="42">
        <v>150</v>
      </c>
      <c r="H21" s="42">
        <v>150</v>
      </c>
      <c r="I21" s="42">
        <v>212</v>
      </c>
      <c r="J21" s="42">
        <v>236</v>
      </c>
      <c r="K21" s="42">
        <v>264</v>
      </c>
      <c r="L21" s="42">
        <v>263</v>
      </c>
      <c r="M21" s="42">
        <v>255</v>
      </c>
      <c r="N21" s="42">
        <v>279</v>
      </c>
      <c r="O21" s="42">
        <v>343</v>
      </c>
      <c r="P21" s="42">
        <v>391</v>
      </c>
      <c r="Q21" s="42">
        <v>370</v>
      </c>
      <c r="R21" s="42">
        <v>338</v>
      </c>
      <c r="S21" s="42">
        <v>369</v>
      </c>
      <c r="T21" s="42">
        <v>294</v>
      </c>
      <c r="U21" s="42">
        <v>194</v>
      </c>
      <c r="V21" s="42">
        <v>86</v>
      </c>
      <c r="W21" s="42">
        <v>20</v>
      </c>
      <c r="X21" s="42">
        <v>5</v>
      </c>
      <c r="Y21" s="42">
        <v>3</v>
      </c>
    </row>
    <row r="22" spans="1:25" ht="12.95" customHeight="1" x14ac:dyDescent="0.15">
      <c r="A22" s="95"/>
      <c r="B22" s="35" t="s">
        <v>0</v>
      </c>
      <c r="C22" s="36">
        <v>2300</v>
      </c>
      <c r="D22" s="36">
        <v>73</v>
      </c>
      <c r="E22" s="36">
        <v>106</v>
      </c>
      <c r="F22" s="36">
        <v>98</v>
      </c>
      <c r="G22" s="36">
        <v>73</v>
      </c>
      <c r="H22" s="36">
        <v>76</v>
      </c>
      <c r="I22" s="36">
        <v>104</v>
      </c>
      <c r="J22" s="36">
        <v>125</v>
      </c>
      <c r="K22" s="36">
        <v>145</v>
      </c>
      <c r="L22" s="36">
        <v>131</v>
      </c>
      <c r="M22" s="36">
        <v>128</v>
      </c>
      <c r="N22" s="36">
        <v>155</v>
      </c>
      <c r="O22" s="36">
        <v>180</v>
      </c>
      <c r="P22" s="36">
        <v>185</v>
      </c>
      <c r="Q22" s="36">
        <v>184</v>
      </c>
      <c r="R22" s="36">
        <v>142</v>
      </c>
      <c r="S22" s="36">
        <v>162</v>
      </c>
      <c r="T22" s="36">
        <v>115</v>
      </c>
      <c r="U22" s="36">
        <v>75</v>
      </c>
      <c r="V22" s="36">
        <v>31</v>
      </c>
      <c r="W22" s="36">
        <v>8</v>
      </c>
      <c r="X22" s="36">
        <v>2</v>
      </c>
      <c r="Y22" s="36">
        <v>2</v>
      </c>
    </row>
    <row r="23" spans="1:25" ht="12.95" customHeight="1" x14ac:dyDescent="0.15">
      <c r="A23" s="96"/>
      <c r="B23" s="37" t="s">
        <v>1</v>
      </c>
      <c r="C23" s="38">
        <v>2465</v>
      </c>
      <c r="D23" s="38">
        <v>80</v>
      </c>
      <c r="E23" s="38">
        <v>85</v>
      </c>
      <c r="F23" s="38">
        <v>101</v>
      </c>
      <c r="G23" s="38">
        <v>77</v>
      </c>
      <c r="H23" s="38">
        <v>74</v>
      </c>
      <c r="I23" s="38">
        <v>108</v>
      </c>
      <c r="J23" s="38">
        <v>111</v>
      </c>
      <c r="K23" s="38">
        <v>119</v>
      </c>
      <c r="L23" s="38">
        <v>132</v>
      </c>
      <c r="M23" s="38">
        <v>127</v>
      </c>
      <c r="N23" s="38">
        <v>124</v>
      </c>
      <c r="O23" s="38">
        <v>163</v>
      </c>
      <c r="P23" s="38">
        <v>206</v>
      </c>
      <c r="Q23" s="38">
        <v>186</v>
      </c>
      <c r="R23" s="38">
        <v>196</v>
      </c>
      <c r="S23" s="38">
        <v>207</v>
      </c>
      <c r="T23" s="38">
        <v>179</v>
      </c>
      <c r="U23" s="38">
        <v>119</v>
      </c>
      <c r="V23" s="38">
        <v>55</v>
      </c>
      <c r="W23" s="38">
        <v>12</v>
      </c>
      <c r="X23" s="38">
        <v>3</v>
      </c>
      <c r="Y23" s="38">
        <v>1</v>
      </c>
    </row>
    <row r="24" spans="1:25" ht="12.95" customHeight="1" x14ac:dyDescent="0.15">
      <c r="A24" s="94" t="s">
        <v>46</v>
      </c>
      <c r="B24" s="41" t="s">
        <v>37</v>
      </c>
      <c r="C24" s="42">
        <v>5542</v>
      </c>
      <c r="D24" s="42">
        <v>252</v>
      </c>
      <c r="E24" s="42">
        <v>265</v>
      </c>
      <c r="F24" s="42">
        <v>291</v>
      </c>
      <c r="G24" s="42">
        <v>240</v>
      </c>
      <c r="H24" s="42">
        <v>215</v>
      </c>
      <c r="I24" s="42">
        <v>298</v>
      </c>
      <c r="J24" s="42">
        <v>320</v>
      </c>
      <c r="K24" s="42">
        <v>332</v>
      </c>
      <c r="L24" s="42">
        <v>370</v>
      </c>
      <c r="M24" s="42">
        <v>313</v>
      </c>
      <c r="N24" s="42">
        <v>350</v>
      </c>
      <c r="O24" s="42">
        <v>316</v>
      </c>
      <c r="P24" s="42">
        <v>413</v>
      </c>
      <c r="Q24" s="42">
        <v>385</v>
      </c>
      <c r="R24" s="42">
        <v>302</v>
      </c>
      <c r="S24" s="42">
        <v>299</v>
      </c>
      <c r="T24" s="42">
        <v>282</v>
      </c>
      <c r="U24" s="42">
        <v>170</v>
      </c>
      <c r="V24" s="42">
        <v>93</v>
      </c>
      <c r="W24" s="42">
        <v>28</v>
      </c>
      <c r="X24" s="42">
        <v>8</v>
      </c>
      <c r="Y24" s="42" t="s">
        <v>109</v>
      </c>
    </row>
    <row r="25" spans="1:25" ht="12.95" customHeight="1" x14ac:dyDescent="0.15">
      <c r="A25" s="95"/>
      <c r="B25" s="35" t="s">
        <v>0</v>
      </c>
      <c r="C25" s="36">
        <v>2718</v>
      </c>
      <c r="D25" s="36">
        <v>126</v>
      </c>
      <c r="E25" s="36">
        <v>135</v>
      </c>
      <c r="F25" s="36">
        <v>145</v>
      </c>
      <c r="G25" s="36">
        <v>134</v>
      </c>
      <c r="H25" s="36">
        <v>115</v>
      </c>
      <c r="I25" s="36">
        <v>165</v>
      </c>
      <c r="J25" s="36">
        <v>161</v>
      </c>
      <c r="K25" s="36">
        <v>172</v>
      </c>
      <c r="L25" s="36">
        <v>185</v>
      </c>
      <c r="M25" s="36">
        <v>162</v>
      </c>
      <c r="N25" s="36">
        <v>170</v>
      </c>
      <c r="O25" s="36">
        <v>161</v>
      </c>
      <c r="P25" s="36">
        <v>206</v>
      </c>
      <c r="Q25" s="36">
        <v>193</v>
      </c>
      <c r="R25" s="36">
        <v>133</v>
      </c>
      <c r="S25" s="36">
        <v>129</v>
      </c>
      <c r="T25" s="36">
        <v>127</v>
      </c>
      <c r="U25" s="36">
        <v>61</v>
      </c>
      <c r="V25" s="36">
        <v>29</v>
      </c>
      <c r="W25" s="36">
        <v>6</v>
      </c>
      <c r="X25" s="36">
        <v>3</v>
      </c>
      <c r="Y25" s="36" t="s">
        <v>109</v>
      </c>
    </row>
    <row r="26" spans="1:25" ht="12.95" customHeight="1" x14ac:dyDescent="0.15">
      <c r="A26" s="96"/>
      <c r="B26" s="37" t="s">
        <v>1</v>
      </c>
      <c r="C26" s="38">
        <v>2824</v>
      </c>
      <c r="D26" s="38">
        <v>126</v>
      </c>
      <c r="E26" s="38">
        <v>130</v>
      </c>
      <c r="F26" s="38">
        <v>146</v>
      </c>
      <c r="G26" s="38">
        <v>106</v>
      </c>
      <c r="H26" s="38">
        <v>100</v>
      </c>
      <c r="I26" s="38">
        <v>133</v>
      </c>
      <c r="J26" s="38">
        <v>159</v>
      </c>
      <c r="K26" s="38">
        <v>160</v>
      </c>
      <c r="L26" s="38">
        <v>185</v>
      </c>
      <c r="M26" s="38">
        <v>151</v>
      </c>
      <c r="N26" s="38">
        <v>180</v>
      </c>
      <c r="O26" s="38">
        <v>155</v>
      </c>
      <c r="P26" s="38">
        <v>207</v>
      </c>
      <c r="Q26" s="38">
        <v>192</v>
      </c>
      <c r="R26" s="38">
        <v>169</v>
      </c>
      <c r="S26" s="38">
        <v>170</v>
      </c>
      <c r="T26" s="38">
        <v>155</v>
      </c>
      <c r="U26" s="38">
        <v>109</v>
      </c>
      <c r="V26" s="38">
        <v>64</v>
      </c>
      <c r="W26" s="38">
        <v>22</v>
      </c>
      <c r="X26" s="38">
        <v>5</v>
      </c>
      <c r="Y26" s="38" t="s">
        <v>109</v>
      </c>
    </row>
    <row r="27" spans="1:25" ht="12.95" customHeight="1" x14ac:dyDescent="0.15">
      <c r="A27" s="94" t="s">
        <v>47</v>
      </c>
      <c r="B27" s="41" t="s">
        <v>37</v>
      </c>
      <c r="C27" s="42">
        <v>6288</v>
      </c>
      <c r="D27" s="42">
        <v>229</v>
      </c>
      <c r="E27" s="42">
        <v>204</v>
      </c>
      <c r="F27" s="42">
        <v>228</v>
      </c>
      <c r="G27" s="42">
        <v>180</v>
      </c>
      <c r="H27" s="42">
        <v>232</v>
      </c>
      <c r="I27" s="42">
        <v>261</v>
      </c>
      <c r="J27" s="42">
        <v>305</v>
      </c>
      <c r="K27" s="42">
        <v>377</v>
      </c>
      <c r="L27" s="42">
        <v>393</v>
      </c>
      <c r="M27" s="42">
        <v>370</v>
      </c>
      <c r="N27" s="42">
        <v>399</v>
      </c>
      <c r="O27" s="42">
        <v>428</v>
      </c>
      <c r="P27" s="42">
        <v>496</v>
      </c>
      <c r="Q27" s="42">
        <v>544</v>
      </c>
      <c r="R27" s="42">
        <v>460</v>
      </c>
      <c r="S27" s="42">
        <v>445</v>
      </c>
      <c r="T27" s="42">
        <v>371</v>
      </c>
      <c r="U27" s="42">
        <v>247</v>
      </c>
      <c r="V27" s="42">
        <v>84</v>
      </c>
      <c r="W27" s="42">
        <v>27</v>
      </c>
      <c r="X27" s="42">
        <v>5</v>
      </c>
      <c r="Y27" s="42">
        <v>3</v>
      </c>
    </row>
    <row r="28" spans="1:25" ht="12.95" customHeight="1" x14ac:dyDescent="0.15">
      <c r="A28" s="95"/>
      <c r="B28" s="35" t="s">
        <v>0</v>
      </c>
      <c r="C28" s="36">
        <v>3123</v>
      </c>
      <c r="D28" s="36">
        <v>117</v>
      </c>
      <c r="E28" s="36">
        <v>121</v>
      </c>
      <c r="F28" s="36">
        <v>116</v>
      </c>
      <c r="G28" s="36">
        <v>93</v>
      </c>
      <c r="H28" s="36">
        <v>118</v>
      </c>
      <c r="I28" s="36">
        <v>144</v>
      </c>
      <c r="J28" s="36">
        <v>158</v>
      </c>
      <c r="K28" s="36">
        <v>196</v>
      </c>
      <c r="L28" s="36">
        <v>203</v>
      </c>
      <c r="M28" s="36">
        <v>186</v>
      </c>
      <c r="N28" s="36">
        <v>210</v>
      </c>
      <c r="O28" s="36">
        <v>246</v>
      </c>
      <c r="P28" s="36">
        <v>255</v>
      </c>
      <c r="Q28" s="36">
        <v>254</v>
      </c>
      <c r="R28" s="36">
        <v>224</v>
      </c>
      <c r="S28" s="36">
        <v>199</v>
      </c>
      <c r="T28" s="36">
        <v>158</v>
      </c>
      <c r="U28" s="36">
        <v>94</v>
      </c>
      <c r="V28" s="36">
        <v>24</v>
      </c>
      <c r="W28" s="36">
        <v>3</v>
      </c>
      <c r="X28" s="36">
        <v>1</v>
      </c>
      <c r="Y28" s="36">
        <v>3</v>
      </c>
    </row>
    <row r="29" spans="1:25" ht="12.95" customHeight="1" x14ac:dyDescent="0.15">
      <c r="A29" s="96"/>
      <c r="B29" s="37" t="s">
        <v>1</v>
      </c>
      <c r="C29" s="38">
        <v>3165</v>
      </c>
      <c r="D29" s="38">
        <v>112</v>
      </c>
      <c r="E29" s="38">
        <v>83</v>
      </c>
      <c r="F29" s="38">
        <v>112</v>
      </c>
      <c r="G29" s="38">
        <v>87</v>
      </c>
      <c r="H29" s="38">
        <v>114</v>
      </c>
      <c r="I29" s="38">
        <v>117</v>
      </c>
      <c r="J29" s="38">
        <v>147</v>
      </c>
      <c r="K29" s="38">
        <v>181</v>
      </c>
      <c r="L29" s="38">
        <v>190</v>
      </c>
      <c r="M29" s="38">
        <v>184</v>
      </c>
      <c r="N29" s="38">
        <v>189</v>
      </c>
      <c r="O29" s="38">
        <v>182</v>
      </c>
      <c r="P29" s="38">
        <v>241</v>
      </c>
      <c r="Q29" s="38">
        <v>290</v>
      </c>
      <c r="R29" s="38">
        <v>236</v>
      </c>
      <c r="S29" s="38">
        <v>246</v>
      </c>
      <c r="T29" s="38">
        <v>213</v>
      </c>
      <c r="U29" s="38">
        <v>153</v>
      </c>
      <c r="V29" s="38">
        <v>60</v>
      </c>
      <c r="W29" s="38">
        <v>24</v>
      </c>
      <c r="X29" s="38">
        <v>4</v>
      </c>
      <c r="Y29" s="38" t="s">
        <v>109</v>
      </c>
    </row>
    <row r="30" spans="1:25" ht="12.95" customHeight="1" x14ac:dyDescent="0.15">
      <c r="A30" s="94" t="s">
        <v>48</v>
      </c>
      <c r="B30" s="41" t="s">
        <v>37</v>
      </c>
      <c r="C30" s="42">
        <v>9599</v>
      </c>
      <c r="D30" s="42">
        <v>344</v>
      </c>
      <c r="E30" s="42">
        <v>370</v>
      </c>
      <c r="F30" s="42">
        <v>381</v>
      </c>
      <c r="G30" s="42">
        <v>346</v>
      </c>
      <c r="H30" s="42">
        <v>333</v>
      </c>
      <c r="I30" s="42">
        <v>416</v>
      </c>
      <c r="J30" s="42">
        <v>450</v>
      </c>
      <c r="K30" s="42">
        <v>519</v>
      </c>
      <c r="L30" s="42">
        <v>556</v>
      </c>
      <c r="M30" s="42">
        <v>570</v>
      </c>
      <c r="N30" s="42">
        <v>556</v>
      </c>
      <c r="O30" s="42">
        <v>628</v>
      </c>
      <c r="P30" s="42">
        <v>793</v>
      </c>
      <c r="Q30" s="42">
        <v>826</v>
      </c>
      <c r="R30" s="42">
        <v>697</v>
      </c>
      <c r="S30" s="42">
        <v>642</v>
      </c>
      <c r="T30" s="42">
        <v>573</v>
      </c>
      <c r="U30" s="42">
        <v>357</v>
      </c>
      <c r="V30" s="42">
        <v>160</v>
      </c>
      <c r="W30" s="42">
        <v>60</v>
      </c>
      <c r="X30" s="42">
        <v>15</v>
      </c>
      <c r="Y30" s="42">
        <v>7</v>
      </c>
    </row>
    <row r="31" spans="1:25" ht="12.95" customHeight="1" x14ac:dyDescent="0.15">
      <c r="A31" s="95"/>
      <c r="B31" s="35" t="s">
        <v>0</v>
      </c>
      <c r="C31" s="36">
        <v>4683</v>
      </c>
      <c r="D31" s="36">
        <v>192</v>
      </c>
      <c r="E31" s="36">
        <v>192</v>
      </c>
      <c r="F31" s="36">
        <v>187</v>
      </c>
      <c r="G31" s="36">
        <v>181</v>
      </c>
      <c r="H31" s="36">
        <v>180</v>
      </c>
      <c r="I31" s="36">
        <v>240</v>
      </c>
      <c r="J31" s="36">
        <v>232</v>
      </c>
      <c r="K31" s="36">
        <v>272</v>
      </c>
      <c r="L31" s="36">
        <v>287</v>
      </c>
      <c r="M31" s="36">
        <v>291</v>
      </c>
      <c r="N31" s="36">
        <v>277</v>
      </c>
      <c r="O31" s="36">
        <v>306</v>
      </c>
      <c r="P31" s="36">
        <v>393</v>
      </c>
      <c r="Q31" s="36">
        <v>402</v>
      </c>
      <c r="R31" s="36">
        <v>310</v>
      </c>
      <c r="S31" s="36">
        <v>282</v>
      </c>
      <c r="T31" s="36">
        <v>250</v>
      </c>
      <c r="U31" s="36">
        <v>139</v>
      </c>
      <c r="V31" s="36">
        <v>53</v>
      </c>
      <c r="W31" s="36">
        <v>10</v>
      </c>
      <c r="X31" s="36">
        <v>2</v>
      </c>
      <c r="Y31" s="36">
        <v>5</v>
      </c>
    </row>
    <row r="32" spans="1:25" ht="12.95" customHeight="1" x14ac:dyDescent="0.15">
      <c r="A32" s="96"/>
      <c r="B32" s="37" t="s">
        <v>1</v>
      </c>
      <c r="C32" s="38">
        <v>4916</v>
      </c>
      <c r="D32" s="38">
        <v>152</v>
      </c>
      <c r="E32" s="38">
        <v>178</v>
      </c>
      <c r="F32" s="38">
        <v>194</v>
      </c>
      <c r="G32" s="38">
        <v>165</v>
      </c>
      <c r="H32" s="38">
        <v>153</v>
      </c>
      <c r="I32" s="38">
        <v>176</v>
      </c>
      <c r="J32" s="38">
        <v>218</v>
      </c>
      <c r="K32" s="38">
        <v>247</v>
      </c>
      <c r="L32" s="38">
        <v>269</v>
      </c>
      <c r="M32" s="38">
        <v>279</v>
      </c>
      <c r="N32" s="38">
        <v>279</v>
      </c>
      <c r="O32" s="38">
        <v>322</v>
      </c>
      <c r="P32" s="38">
        <v>400</v>
      </c>
      <c r="Q32" s="38">
        <v>424</v>
      </c>
      <c r="R32" s="38">
        <v>387</v>
      </c>
      <c r="S32" s="38">
        <v>360</v>
      </c>
      <c r="T32" s="38">
        <v>323</v>
      </c>
      <c r="U32" s="38">
        <v>218</v>
      </c>
      <c r="V32" s="38">
        <v>107</v>
      </c>
      <c r="W32" s="38">
        <v>50</v>
      </c>
      <c r="X32" s="38">
        <v>13</v>
      </c>
      <c r="Y32" s="38">
        <v>2</v>
      </c>
    </row>
    <row r="33" spans="1:25" ht="12.95" customHeight="1" x14ac:dyDescent="0.15">
      <c r="A33" s="94" t="s">
        <v>49</v>
      </c>
      <c r="B33" s="41" t="s">
        <v>37</v>
      </c>
      <c r="C33" s="42">
        <v>18484</v>
      </c>
      <c r="D33" s="42">
        <v>770</v>
      </c>
      <c r="E33" s="42">
        <v>979</v>
      </c>
      <c r="F33" s="42">
        <v>1066</v>
      </c>
      <c r="G33" s="42">
        <v>835</v>
      </c>
      <c r="H33" s="42">
        <v>511</v>
      </c>
      <c r="I33" s="42">
        <v>724</v>
      </c>
      <c r="J33" s="42">
        <v>907</v>
      </c>
      <c r="K33" s="42">
        <v>1180</v>
      </c>
      <c r="L33" s="42">
        <v>1430</v>
      </c>
      <c r="M33" s="42">
        <v>1254</v>
      </c>
      <c r="N33" s="42">
        <v>1277</v>
      </c>
      <c r="O33" s="42">
        <v>1118</v>
      </c>
      <c r="P33" s="42">
        <v>1364</v>
      </c>
      <c r="Q33" s="42">
        <v>1378</v>
      </c>
      <c r="R33" s="42">
        <v>1016</v>
      </c>
      <c r="S33" s="42">
        <v>986</v>
      </c>
      <c r="T33" s="42">
        <v>808</v>
      </c>
      <c r="U33" s="42">
        <v>538</v>
      </c>
      <c r="V33" s="42">
        <v>228</v>
      </c>
      <c r="W33" s="42">
        <v>78</v>
      </c>
      <c r="X33" s="42">
        <v>10</v>
      </c>
      <c r="Y33" s="42">
        <v>27</v>
      </c>
    </row>
    <row r="34" spans="1:25" ht="12.95" customHeight="1" x14ac:dyDescent="0.15">
      <c r="A34" s="95"/>
      <c r="B34" s="35" t="s">
        <v>0</v>
      </c>
      <c r="C34" s="36">
        <v>8773</v>
      </c>
      <c r="D34" s="36">
        <v>379</v>
      </c>
      <c r="E34" s="36">
        <v>491</v>
      </c>
      <c r="F34" s="36">
        <v>542</v>
      </c>
      <c r="G34" s="36">
        <v>409</v>
      </c>
      <c r="H34" s="36">
        <v>246</v>
      </c>
      <c r="I34" s="36">
        <v>377</v>
      </c>
      <c r="J34" s="36">
        <v>432</v>
      </c>
      <c r="K34" s="36">
        <v>569</v>
      </c>
      <c r="L34" s="36">
        <v>700</v>
      </c>
      <c r="M34" s="36">
        <v>570</v>
      </c>
      <c r="N34" s="36">
        <v>665</v>
      </c>
      <c r="O34" s="36">
        <v>527</v>
      </c>
      <c r="P34" s="36">
        <v>672</v>
      </c>
      <c r="Q34" s="36">
        <v>656</v>
      </c>
      <c r="R34" s="36">
        <v>461</v>
      </c>
      <c r="S34" s="36">
        <v>444</v>
      </c>
      <c r="T34" s="36">
        <v>342</v>
      </c>
      <c r="U34" s="36">
        <v>202</v>
      </c>
      <c r="V34" s="36">
        <v>52</v>
      </c>
      <c r="W34" s="36">
        <v>15</v>
      </c>
      <c r="X34" s="36">
        <v>3</v>
      </c>
      <c r="Y34" s="36">
        <v>19</v>
      </c>
    </row>
    <row r="35" spans="1:25" ht="12.95" customHeight="1" x14ac:dyDescent="0.15">
      <c r="A35" s="96"/>
      <c r="B35" s="37" t="s">
        <v>1</v>
      </c>
      <c r="C35" s="38">
        <v>9711</v>
      </c>
      <c r="D35" s="38">
        <v>391</v>
      </c>
      <c r="E35" s="38">
        <v>488</v>
      </c>
      <c r="F35" s="38">
        <v>524</v>
      </c>
      <c r="G35" s="38">
        <v>426</v>
      </c>
      <c r="H35" s="38">
        <v>265</v>
      </c>
      <c r="I35" s="38">
        <v>347</v>
      </c>
      <c r="J35" s="38">
        <v>475</v>
      </c>
      <c r="K35" s="38">
        <v>611</v>
      </c>
      <c r="L35" s="38">
        <v>730</v>
      </c>
      <c r="M35" s="38">
        <v>684</v>
      </c>
      <c r="N35" s="38">
        <v>612</v>
      </c>
      <c r="O35" s="38">
        <v>591</v>
      </c>
      <c r="P35" s="38">
        <v>692</v>
      </c>
      <c r="Q35" s="38">
        <v>722</v>
      </c>
      <c r="R35" s="38">
        <v>555</v>
      </c>
      <c r="S35" s="38">
        <v>542</v>
      </c>
      <c r="T35" s="38">
        <v>466</v>
      </c>
      <c r="U35" s="38">
        <v>336</v>
      </c>
      <c r="V35" s="38">
        <v>176</v>
      </c>
      <c r="W35" s="38">
        <v>63</v>
      </c>
      <c r="X35" s="38">
        <v>7</v>
      </c>
      <c r="Y35" s="38">
        <v>8</v>
      </c>
    </row>
    <row r="36" spans="1:25" ht="12.95" customHeight="1" x14ac:dyDescent="0.15">
      <c r="A36" s="94" t="s">
        <v>50</v>
      </c>
      <c r="B36" s="41" t="s">
        <v>37</v>
      </c>
      <c r="C36" s="42">
        <v>3966</v>
      </c>
      <c r="D36" s="42">
        <v>182</v>
      </c>
      <c r="E36" s="42">
        <v>178</v>
      </c>
      <c r="F36" s="42">
        <v>159</v>
      </c>
      <c r="G36" s="42">
        <v>256</v>
      </c>
      <c r="H36" s="42">
        <v>133</v>
      </c>
      <c r="I36" s="42">
        <v>189</v>
      </c>
      <c r="J36" s="42">
        <v>195</v>
      </c>
      <c r="K36" s="42">
        <v>228</v>
      </c>
      <c r="L36" s="42">
        <v>283</v>
      </c>
      <c r="M36" s="42">
        <v>278</v>
      </c>
      <c r="N36" s="42">
        <v>272</v>
      </c>
      <c r="O36" s="42">
        <v>271</v>
      </c>
      <c r="P36" s="42">
        <v>254</v>
      </c>
      <c r="Q36" s="42">
        <v>285</v>
      </c>
      <c r="R36" s="42">
        <v>228</v>
      </c>
      <c r="S36" s="42">
        <v>222</v>
      </c>
      <c r="T36" s="42">
        <v>176</v>
      </c>
      <c r="U36" s="42">
        <v>111</v>
      </c>
      <c r="V36" s="42">
        <v>45</v>
      </c>
      <c r="W36" s="42">
        <v>17</v>
      </c>
      <c r="X36" s="42">
        <v>3</v>
      </c>
      <c r="Y36" s="42">
        <v>1</v>
      </c>
    </row>
    <row r="37" spans="1:25" ht="12.95" customHeight="1" x14ac:dyDescent="0.15">
      <c r="A37" s="95"/>
      <c r="B37" s="35" t="s">
        <v>0</v>
      </c>
      <c r="C37" s="36">
        <v>1932</v>
      </c>
      <c r="D37" s="36">
        <v>94</v>
      </c>
      <c r="E37" s="36">
        <v>84</v>
      </c>
      <c r="F37" s="36">
        <v>72</v>
      </c>
      <c r="G37" s="36">
        <v>152</v>
      </c>
      <c r="H37" s="36">
        <v>61</v>
      </c>
      <c r="I37" s="36">
        <v>96</v>
      </c>
      <c r="J37" s="36">
        <v>92</v>
      </c>
      <c r="K37" s="36">
        <v>122</v>
      </c>
      <c r="L37" s="36">
        <v>142</v>
      </c>
      <c r="M37" s="36">
        <v>148</v>
      </c>
      <c r="N37" s="36">
        <v>144</v>
      </c>
      <c r="O37" s="36">
        <v>151</v>
      </c>
      <c r="P37" s="36">
        <v>122</v>
      </c>
      <c r="Q37" s="36">
        <v>125</v>
      </c>
      <c r="R37" s="36">
        <v>86</v>
      </c>
      <c r="S37" s="36">
        <v>102</v>
      </c>
      <c r="T37" s="36">
        <v>80</v>
      </c>
      <c r="U37" s="36">
        <v>36</v>
      </c>
      <c r="V37" s="36">
        <v>17</v>
      </c>
      <c r="W37" s="36">
        <v>5</v>
      </c>
      <c r="X37" s="36" t="s">
        <v>109</v>
      </c>
      <c r="Y37" s="36">
        <v>1</v>
      </c>
    </row>
    <row r="38" spans="1:25" ht="12.95" customHeight="1" x14ac:dyDescent="0.15">
      <c r="A38" s="96"/>
      <c r="B38" s="37" t="s">
        <v>1</v>
      </c>
      <c r="C38" s="38">
        <v>2034</v>
      </c>
      <c r="D38" s="38">
        <v>88</v>
      </c>
      <c r="E38" s="38">
        <v>94</v>
      </c>
      <c r="F38" s="38">
        <v>87</v>
      </c>
      <c r="G38" s="38">
        <v>104</v>
      </c>
      <c r="H38" s="38">
        <v>72</v>
      </c>
      <c r="I38" s="38">
        <v>93</v>
      </c>
      <c r="J38" s="38">
        <v>103</v>
      </c>
      <c r="K38" s="38">
        <v>106</v>
      </c>
      <c r="L38" s="38">
        <v>141</v>
      </c>
      <c r="M38" s="38">
        <v>130</v>
      </c>
      <c r="N38" s="38">
        <v>128</v>
      </c>
      <c r="O38" s="38">
        <v>120</v>
      </c>
      <c r="P38" s="38">
        <v>132</v>
      </c>
      <c r="Q38" s="38">
        <v>160</v>
      </c>
      <c r="R38" s="38">
        <v>142</v>
      </c>
      <c r="S38" s="38">
        <v>120</v>
      </c>
      <c r="T38" s="38">
        <v>96</v>
      </c>
      <c r="U38" s="38">
        <v>75</v>
      </c>
      <c r="V38" s="38">
        <v>28</v>
      </c>
      <c r="W38" s="38">
        <v>12</v>
      </c>
      <c r="X38" s="38">
        <v>3</v>
      </c>
      <c r="Y38" s="38" t="s">
        <v>109</v>
      </c>
    </row>
    <row r="39" spans="1:25" ht="12.95" customHeight="1" x14ac:dyDescent="0.15">
      <c r="A39" s="94" t="s">
        <v>51</v>
      </c>
      <c r="B39" s="41" t="s">
        <v>37</v>
      </c>
      <c r="C39" s="42">
        <v>3185</v>
      </c>
      <c r="D39" s="42">
        <v>127</v>
      </c>
      <c r="E39" s="42">
        <v>149</v>
      </c>
      <c r="F39" s="42">
        <v>155</v>
      </c>
      <c r="G39" s="42">
        <v>145</v>
      </c>
      <c r="H39" s="42">
        <v>112</v>
      </c>
      <c r="I39" s="42">
        <v>157</v>
      </c>
      <c r="J39" s="42">
        <v>163</v>
      </c>
      <c r="K39" s="42">
        <v>189</v>
      </c>
      <c r="L39" s="42">
        <v>207</v>
      </c>
      <c r="M39" s="42">
        <v>190</v>
      </c>
      <c r="N39" s="42">
        <v>201</v>
      </c>
      <c r="O39" s="42">
        <v>227</v>
      </c>
      <c r="P39" s="42">
        <v>240</v>
      </c>
      <c r="Q39" s="42">
        <v>201</v>
      </c>
      <c r="R39" s="42">
        <v>160</v>
      </c>
      <c r="S39" s="42">
        <v>192</v>
      </c>
      <c r="T39" s="42">
        <v>184</v>
      </c>
      <c r="U39" s="42">
        <v>135</v>
      </c>
      <c r="V39" s="42">
        <v>34</v>
      </c>
      <c r="W39" s="42">
        <v>11</v>
      </c>
      <c r="X39" s="42">
        <v>6</v>
      </c>
      <c r="Y39" s="42" t="s">
        <v>109</v>
      </c>
    </row>
    <row r="40" spans="1:25" ht="12.95" customHeight="1" x14ac:dyDescent="0.15">
      <c r="A40" s="95"/>
      <c r="B40" s="35" t="s">
        <v>0</v>
      </c>
      <c r="C40" s="36">
        <v>1567</v>
      </c>
      <c r="D40" s="36">
        <v>69</v>
      </c>
      <c r="E40" s="36">
        <v>84</v>
      </c>
      <c r="F40" s="36">
        <v>77</v>
      </c>
      <c r="G40" s="36">
        <v>78</v>
      </c>
      <c r="H40" s="36">
        <v>62</v>
      </c>
      <c r="I40" s="36">
        <v>93</v>
      </c>
      <c r="J40" s="36">
        <v>87</v>
      </c>
      <c r="K40" s="36">
        <v>100</v>
      </c>
      <c r="L40" s="36">
        <v>108</v>
      </c>
      <c r="M40" s="36">
        <v>99</v>
      </c>
      <c r="N40" s="36">
        <v>89</v>
      </c>
      <c r="O40" s="36">
        <v>116</v>
      </c>
      <c r="P40" s="36">
        <v>127</v>
      </c>
      <c r="Q40" s="36">
        <v>93</v>
      </c>
      <c r="R40" s="36">
        <v>60</v>
      </c>
      <c r="S40" s="36">
        <v>86</v>
      </c>
      <c r="T40" s="36">
        <v>75</v>
      </c>
      <c r="U40" s="36">
        <v>52</v>
      </c>
      <c r="V40" s="36">
        <v>11</v>
      </c>
      <c r="W40" s="36" t="s">
        <v>109</v>
      </c>
      <c r="X40" s="36">
        <v>1</v>
      </c>
      <c r="Y40" s="36" t="s">
        <v>109</v>
      </c>
    </row>
    <row r="41" spans="1:25" ht="12.95" customHeight="1" x14ac:dyDescent="0.15">
      <c r="A41" s="96"/>
      <c r="B41" s="37" t="s">
        <v>1</v>
      </c>
      <c r="C41" s="38">
        <v>1618</v>
      </c>
      <c r="D41" s="38">
        <v>58</v>
      </c>
      <c r="E41" s="38">
        <v>65</v>
      </c>
      <c r="F41" s="38">
        <v>78</v>
      </c>
      <c r="G41" s="38">
        <v>67</v>
      </c>
      <c r="H41" s="38">
        <v>50</v>
      </c>
      <c r="I41" s="38">
        <v>64</v>
      </c>
      <c r="J41" s="38">
        <v>76</v>
      </c>
      <c r="K41" s="38">
        <v>89</v>
      </c>
      <c r="L41" s="38">
        <v>99</v>
      </c>
      <c r="M41" s="38">
        <v>91</v>
      </c>
      <c r="N41" s="38">
        <v>112</v>
      </c>
      <c r="O41" s="38">
        <v>111</v>
      </c>
      <c r="P41" s="38">
        <v>113</v>
      </c>
      <c r="Q41" s="38">
        <v>108</v>
      </c>
      <c r="R41" s="38">
        <v>100</v>
      </c>
      <c r="S41" s="38">
        <v>106</v>
      </c>
      <c r="T41" s="38">
        <v>109</v>
      </c>
      <c r="U41" s="38">
        <v>83</v>
      </c>
      <c r="V41" s="38">
        <v>23</v>
      </c>
      <c r="W41" s="38">
        <v>11</v>
      </c>
      <c r="X41" s="38">
        <v>5</v>
      </c>
      <c r="Y41" s="38" t="s">
        <v>109</v>
      </c>
    </row>
    <row r="42" spans="1:25" ht="12.95" customHeight="1" x14ac:dyDescent="0.15">
      <c r="A42" s="94" t="s">
        <v>52</v>
      </c>
      <c r="B42" s="41" t="s">
        <v>37</v>
      </c>
      <c r="C42" s="42">
        <v>5738</v>
      </c>
      <c r="D42" s="42">
        <v>249</v>
      </c>
      <c r="E42" s="42">
        <v>237</v>
      </c>
      <c r="F42" s="42">
        <v>216</v>
      </c>
      <c r="G42" s="42">
        <v>154</v>
      </c>
      <c r="H42" s="42">
        <v>203</v>
      </c>
      <c r="I42" s="42">
        <v>303</v>
      </c>
      <c r="J42" s="42">
        <v>311</v>
      </c>
      <c r="K42" s="42">
        <v>350</v>
      </c>
      <c r="L42" s="42">
        <v>333</v>
      </c>
      <c r="M42" s="42">
        <v>297</v>
      </c>
      <c r="N42" s="42">
        <v>321</v>
      </c>
      <c r="O42" s="42">
        <v>353</v>
      </c>
      <c r="P42" s="42">
        <v>467</v>
      </c>
      <c r="Q42" s="42">
        <v>476</v>
      </c>
      <c r="R42" s="42">
        <v>394</v>
      </c>
      <c r="S42" s="42">
        <v>349</v>
      </c>
      <c r="T42" s="42">
        <v>319</v>
      </c>
      <c r="U42" s="42">
        <v>244</v>
      </c>
      <c r="V42" s="42">
        <v>116</v>
      </c>
      <c r="W42" s="42">
        <v>40</v>
      </c>
      <c r="X42" s="42">
        <v>5</v>
      </c>
      <c r="Y42" s="42">
        <v>1</v>
      </c>
    </row>
    <row r="43" spans="1:25" ht="12.95" customHeight="1" x14ac:dyDescent="0.15">
      <c r="A43" s="95"/>
      <c r="B43" s="35" t="s">
        <v>0</v>
      </c>
      <c r="C43" s="36">
        <v>2810</v>
      </c>
      <c r="D43" s="36">
        <v>133</v>
      </c>
      <c r="E43" s="36">
        <v>120</v>
      </c>
      <c r="F43" s="36">
        <v>102</v>
      </c>
      <c r="G43" s="36">
        <v>81</v>
      </c>
      <c r="H43" s="36">
        <v>106</v>
      </c>
      <c r="I43" s="36">
        <v>164</v>
      </c>
      <c r="J43" s="36">
        <v>166</v>
      </c>
      <c r="K43" s="36">
        <v>195</v>
      </c>
      <c r="L43" s="36">
        <v>172</v>
      </c>
      <c r="M43" s="36">
        <v>159</v>
      </c>
      <c r="N43" s="36">
        <v>167</v>
      </c>
      <c r="O43" s="36">
        <v>166</v>
      </c>
      <c r="P43" s="36">
        <v>237</v>
      </c>
      <c r="Q43" s="36">
        <v>227</v>
      </c>
      <c r="R43" s="36">
        <v>185</v>
      </c>
      <c r="S43" s="36">
        <v>155</v>
      </c>
      <c r="T43" s="36">
        <v>140</v>
      </c>
      <c r="U43" s="36">
        <v>89</v>
      </c>
      <c r="V43" s="36">
        <v>39</v>
      </c>
      <c r="W43" s="36">
        <v>6</v>
      </c>
      <c r="X43" s="36">
        <v>1</v>
      </c>
      <c r="Y43" s="36" t="s">
        <v>109</v>
      </c>
    </row>
    <row r="44" spans="1:25" ht="12.95" customHeight="1" x14ac:dyDescent="0.15">
      <c r="A44" s="96"/>
      <c r="B44" s="37" t="s">
        <v>1</v>
      </c>
      <c r="C44" s="38">
        <v>2928</v>
      </c>
      <c r="D44" s="38">
        <v>116</v>
      </c>
      <c r="E44" s="38">
        <v>117</v>
      </c>
      <c r="F44" s="38">
        <v>114</v>
      </c>
      <c r="G44" s="38">
        <v>73</v>
      </c>
      <c r="H44" s="38">
        <v>97</v>
      </c>
      <c r="I44" s="38">
        <v>139</v>
      </c>
      <c r="J44" s="38">
        <v>145</v>
      </c>
      <c r="K44" s="38">
        <v>155</v>
      </c>
      <c r="L44" s="38">
        <v>161</v>
      </c>
      <c r="M44" s="38">
        <v>138</v>
      </c>
      <c r="N44" s="38">
        <v>154</v>
      </c>
      <c r="O44" s="38">
        <v>187</v>
      </c>
      <c r="P44" s="38">
        <v>230</v>
      </c>
      <c r="Q44" s="38">
        <v>249</v>
      </c>
      <c r="R44" s="38">
        <v>209</v>
      </c>
      <c r="S44" s="38">
        <v>194</v>
      </c>
      <c r="T44" s="38">
        <v>179</v>
      </c>
      <c r="U44" s="38">
        <v>155</v>
      </c>
      <c r="V44" s="38">
        <v>77</v>
      </c>
      <c r="W44" s="38">
        <v>34</v>
      </c>
      <c r="X44" s="38">
        <v>4</v>
      </c>
      <c r="Y44" s="38">
        <v>1</v>
      </c>
    </row>
    <row r="45" spans="1:25" ht="12.95" customHeight="1" x14ac:dyDescent="0.15">
      <c r="A45" s="94" t="s">
        <v>53</v>
      </c>
      <c r="B45" s="41" t="s">
        <v>37</v>
      </c>
      <c r="C45" s="42">
        <v>7030</v>
      </c>
      <c r="D45" s="42">
        <v>202</v>
      </c>
      <c r="E45" s="42">
        <v>253</v>
      </c>
      <c r="F45" s="42">
        <v>302</v>
      </c>
      <c r="G45" s="42">
        <v>246</v>
      </c>
      <c r="H45" s="42">
        <v>200</v>
      </c>
      <c r="I45" s="42">
        <v>263</v>
      </c>
      <c r="J45" s="42">
        <v>306</v>
      </c>
      <c r="K45" s="42">
        <v>357</v>
      </c>
      <c r="L45" s="42">
        <v>446</v>
      </c>
      <c r="M45" s="42">
        <v>427</v>
      </c>
      <c r="N45" s="42">
        <v>449</v>
      </c>
      <c r="O45" s="42">
        <v>505</v>
      </c>
      <c r="P45" s="42">
        <v>623</v>
      </c>
      <c r="Q45" s="42">
        <v>643</v>
      </c>
      <c r="R45" s="42">
        <v>490</v>
      </c>
      <c r="S45" s="42">
        <v>512</v>
      </c>
      <c r="T45" s="42">
        <v>415</v>
      </c>
      <c r="U45" s="42">
        <v>250</v>
      </c>
      <c r="V45" s="42">
        <v>109</v>
      </c>
      <c r="W45" s="42">
        <v>29</v>
      </c>
      <c r="X45" s="42">
        <v>3</v>
      </c>
      <c r="Y45" s="42" t="s">
        <v>109</v>
      </c>
    </row>
    <row r="46" spans="1:25" ht="12.95" customHeight="1" x14ac:dyDescent="0.15">
      <c r="A46" s="95"/>
      <c r="B46" s="35" t="s">
        <v>0</v>
      </c>
      <c r="C46" s="36">
        <v>3357</v>
      </c>
      <c r="D46" s="36">
        <v>100</v>
      </c>
      <c r="E46" s="36">
        <v>120</v>
      </c>
      <c r="F46" s="36">
        <v>150</v>
      </c>
      <c r="G46" s="36">
        <v>137</v>
      </c>
      <c r="H46" s="36">
        <v>129</v>
      </c>
      <c r="I46" s="36">
        <v>142</v>
      </c>
      <c r="J46" s="36">
        <v>153</v>
      </c>
      <c r="K46" s="36">
        <v>176</v>
      </c>
      <c r="L46" s="36">
        <v>246</v>
      </c>
      <c r="M46" s="36">
        <v>202</v>
      </c>
      <c r="N46" s="36">
        <v>220</v>
      </c>
      <c r="O46" s="36">
        <v>252</v>
      </c>
      <c r="P46" s="36">
        <v>314</v>
      </c>
      <c r="Q46" s="36">
        <v>290</v>
      </c>
      <c r="R46" s="36">
        <v>213</v>
      </c>
      <c r="S46" s="36">
        <v>220</v>
      </c>
      <c r="T46" s="36">
        <v>178</v>
      </c>
      <c r="U46" s="36">
        <v>84</v>
      </c>
      <c r="V46" s="36">
        <v>27</v>
      </c>
      <c r="W46" s="36">
        <v>4</v>
      </c>
      <c r="X46" s="36" t="s">
        <v>109</v>
      </c>
      <c r="Y46" s="36" t="s">
        <v>109</v>
      </c>
    </row>
    <row r="47" spans="1:25" ht="12.95" customHeight="1" x14ac:dyDescent="0.15">
      <c r="A47" s="96"/>
      <c r="B47" s="37" t="s">
        <v>1</v>
      </c>
      <c r="C47" s="38">
        <v>3673</v>
      </c>
      <c r="D47" s="38">
        <v>102</v>
      </c>
      <c r="E47" s="38">
        <v>133</v>
      </c>
      <c r="F47" s="38">
        <v>152</v>
      </c>
      <c r="G47" s="38">
        <v>109</v>
      </c>
      <c r="H47" s="38">
        <v>71</v>
      </c>
      <c r="I47" s="38">
        <v>121</v>
      </c>
      <c r="J47" s="38">
        <v>153</v>
      </c>
      <c r="K47" s="38">
        <v>181</v>
      </c>
      <c r="L47" s="38">
        <v>200</v>
      </c>
      <c r="M47" s="38">
        <v>225</v>
      </c>
      <c r="N47" s="38">
        <v>229</v>
      </c>
      <c r="O47" s="38">
        <v>253</v>
      </c>
      <c r="P47" s="38">
        <v>309</v>
      </c>
      <c r="Q47" s="38">
        <v>353</v>
      </c>
      <c r="R47" s="38">
        <v>277</v>
      </c>
      <c r="S47" s="38">
        <v>292</v>
      </c>
      <c r="T47" s="38">
        <v>237</v>
      </c>
      <c r="U47" s="38">
        <v>166</v>
      </c>
      <c r="V47" s="38">
        <v>82</v>
      </c>
      <c r="W47" s="38">
        <v>25</v>
      </c>
      <c r="X47" s="38">
        <v>3</v>
      </c>
      <c r="Y47" s="38" t="s">
        <v>109</v>
      </c>
    </row>
    <row r="48" spans="1:25" ht="12.95" customHeight="1" x14ac:dyDescent="0.15">
      <c r="A48" s="94" t="s">
        <v>54</v>
      </c>
      <c r="B48" s="41" t="s">
        <v>37</v>
      </c>
      <c r="C48" s="42">
        <v>26760</v>
      </c>
      <c r="D48" s="42">
        <v>1041</v>
      </c>
      <c r="E48" s="42">
        <v>1164</v>
      </c>
      <c r="F48" s="42">
        <v>1337</v>
      </c>
      <c r="G48" s="42">
        <v>1212</v>
      </c>
      <c r="H48" s="42">
        <v>828</v>
      </c>
      <c r="I48" s="42">
        <v>988</v>
      </c>
      <c r="J48" s="42">
        <v>1268</v>
      </c>
      <c r="K48" s="42">
        <v>1680</v>
      </c>
      <c r="L48" s="42">
        <v>1935</v>
      </c>
      <c r="M48" s="42">
        <v>1712</v>
      </c>
      <c r="N48" s="42">
        <v>1757</v>
      </c>
      <c r="O48" s="42">
        <v>1747</v>
      </c>
      <c r="P48" s="42">
        <v>2046</v>
      </c>
      <c r="Q48" s="42">
        <v>2277</v>
      </c>
      <c r="R48" s="42">
        <v>1746</v>
      </c>
      <c r="S48" s="42">
        <v>1547</v>
      </c>
      <c r="T48" s="42">
        <v>1158</v>
      </c>
      <c r="U48" s="42">
        <v>814</v>
      </c>
      <c r="V48" s="42">
        <v>364</v>
      </c>
      <c r="W48" s="42">
        <v>103</v>
      </c>
      <c r="X48" s="42">
        <v>16</v>
      </c>
      <c r="Y48" s="42">
        <v>20</v>
      </c>
    </row>
    <row r="49" spans="1:25" ht="12.95" customHeight="1" x14ac:dyDescent="0.15">
      <c r="A49" s="95"/>
      <c r="B49" s="35" t="s">
        <v>0</v>
      </c>
      <c r="C49" s="36">
        <v>12627</v>
      </c>
      <c r="D49" s="36">
        <v>532</v>
      </c>
      <c r="E49" s="36">
        <v>591</v>
      </c>
      <c r="F49" s="36">
        <v>669</v>
      </c>
      <c r="G49" s="36">
        <v>620</v>
      </c>
      <c r="H49" s="36">
        <v>383</v>
      </c>
      <c r="I49" s="36">
        <v>502</v>
      </c>
      <c r="J49" s="36">
        <v>597</v>
      </c>
      <c r="K49" s="36">
        <v>808</v>
      </c>
      <c r="L49" s="36">
        <v>931</v>
      </c>
      <c r="M49" s="36">
        <v>805</v>
      </c>
      <c r="N49" s="36">
        <v>838</v>
      </c>
      <c r="O49" s="36">
        <v>841</v>
      </c>
      <c r="P49" s="36">
        <v>961</v>
      </c>
      <c r="Q49" s="36">
        <v>1065</v>
      </c>
      <c r="R49" s="36">
        <v>824</v>
      </c>
      <c r="S49" s="36">
        <v>693</v>
      </c>
      <c r="T49" s="36">
        <v>520</v>
      </c>
      <c r="U49" s="36">
        <v>295</v>
      </c>
      <c r="V49" s="36">
        <v>112</v>
      </c>
      <c r="W49" s="36">
        <v>24</v>
      </c>
      <c r="X49" s="36">
        <v>3</v>
      </c>
      <c r="Y49" s="36">
        <v>13</v>
      </c>
    </row>
    <row r="50" spans="1:25" ht="12.95" customHeight="1" x14ac:dyDescent="0.15">
      <c r="A50" s="96"/>
      <c r="B50" s="37" t="s">
        <v>1</v>
      </c>
      <c r="C50" s="38">
        <v>14133</v>
      </c>
      <c r="D50" s="38">
        <v>509</v>
      </c>
      <c r="E50" s="38">
        <v>573</v>
      </c>
      <c r="F50" s="38">
        <v>668</v>
      </c>
      <c r="G50" s="38">
        <v>592</v>
      </c>
      <c r="H50" s="38">
        <v>445</v>
      </c>
      <c r="I50" s="38">
        <v>486</v>
      </c>
      <c r="J50" s="38">
        <v>671</v>
      </c>
      <c r="K50" s="38">
        <v>872</v>
      </c>
      <c r="L50" s="38">
        <v>1004</v>
      </c>
      <c r="M50" s="38">
        <v>907</v>
      </c>
      <c r="N50" s="38">
        <v>919</v>
      </c>
      <c r="O50" s="38">
        <v>906</v>
      </c>
      <c r="P50" s="38">
        <v>1085</v>
      </c>
      <c r="Q50" s="38">
        <v>1212</v>
      </c>
      <c r="R50" s="38">
        <v>922</v>
      </c>
      <c r="S50" s="38">
        <v>854</v>
      </c>
      <c r="T50" s="38">
        <v>638</v>
      </c>
      <c r="U50" s="38">
        <v>519</v>
      </c>
      <c r="V50" s="38">
        <v>252</v>
      </c>
      <c r="W50" s="38">
        <v>79</v>
      </c>
      <c r="X50" s="38">
        <v>13</v>
      </c>
      <c r="Y50" s="38">
        <v>7</v>
      </c>
    </row>
    <row r="51" spans="1:25" ht="12.95" customHeight="1" x14ac:dyDescent="0.15">
      <c r="A51" s="94" t="s">
        <v>55</v>
      </c>
      <c r="B51" s="41" t="s">
        <v>37</v>
      </c>
      <c r="C51" s="42">
        <v>6882</v>
      </c>
      <c r="D51" s="42">
        <v>161</v>
      </c>
      <c r="E51" s="42">
        <v>211</v>
      </c>
      <c r="F51" s="42">
        <v>250</v>
      </c>
      <c r="G51" s="42">
        <v>272</v>
      </c>
      <c r="H51" s="42">
        <v>170</v>
      </c>
      <c r="I51" s="42">
        <v>205</v>
      </c>
      <c r="J51" s="42">
        <v>236</v>
      </c>
      <c r="K51" s="42">
        <v>296</v>
      </c>
      <c r="L51" s="42">
        <v>378</v>
      </c>
      <c r="M51" s="42">
        <v>401</v>
      </c>
      <c r="N51" s="42">
        <v>449</v>
      </c>
      <c r="O51" s="42">
        <v>435</v>
      </c>
      <c r="P51" s="42">
        <v>595</v>
      </c>
      <c r="Q51" s="42">
        <v>691</v>
      </c>
      <c r="R51" s="42">
        <v>553</v>
      </c>
      <c r="S51" s="42">
        <v>537</v>
      </c>
      <c r="T51" s="42">
        <v>491</v>
      </c>
      <c r="U51" s="42">
        <v>295</v>
      </c>
      <c r="V51" s="42">
        <v>137</v>
      </c>
      <c r="W51" s="42">
        <v>41</v>
      </c>
      <c r="X51" s="42">
        <v>6</v>
      </c>
      <c r="Y51" s="42">
        <v>72</v>
      </c>
    </row>
    <row r="52" spans="1:25" ht="12.95" customHeight="1" x14ac:dyDescent="0.15">
      <c r="A52" s="95"/>
      <c r="B52" s="35" t="s">
        <v>0</v>
      </c>
      <c r="C52" s="36">
        <v>3253</v>
      </c>
      <c r="D52" s="36">
        <v>85</v>
      </c>
      <c r="E52" s="36">
        <v>106</v>
      </c>
      <c r="F52" s="36">
        <v>126</v>
      </c>
      <c r="G52" s="36">
        <v>138</v>
      </c>
      <c r="H52" s="36">
        <v>86</v>
      </c>
      <c r="I52" s="36">
        <v>116</v>
      </c>
      <c r="J52" s="36">
        <v>111</v>
      </c>
      <c r="K52" s="36">
        <v>144</v>
      </c>
      <c r="L52" s="36">
        <v>208</v>
      </c>
      <c r="M52" s="36">
        <v>197</v>
      </c>
      <c r="N52" s="36">
        <v>219</v>
      </c>
      <c r="O52" s="36">
        <v>216</v>
      </c>
      <c r="P52" s="36">
        <v>275</v>
      </c>
      <c r="Q52" s="36">
        <v>320</v>
      </c>
      <c r="R52" s="36">
        <v>246</v>
      </c>
      <c r="S52" s="36">
        <v>247</v>
      </c>
      <c r="T52" s="36">
        <v>199</v>
      </c>
      <c r="U52" s="36">
        <v>120</v>
      </c>
      <c r="V52" s="36">
        <v>41</v>
      </c>
      <c r="W52" s="36">
        <v>10</v>
      </c>
      <c r="X52" s="36">
        <v>2</v>
      </c>
      <c r="Y52" s="36">
        <v>41</v>
      </c>
    </row>
    <row r="53" spans="1:25" ht="12.95" customHeight="1" x14ac:dyDescent="0.15">
      <c r="A53" s="96"/>
      <c r="B53" s="37" t="s">
        <v>1</v>
      </c>
      <c r="C53" s="38">
        <v>3629</v>
      </c>
      <c r="D53" s="38">
        <v>76</v>
      </c>
      <c r="E53" s="38">
        <v>105</v>
      </c>
      <c r="F53" s="38">
        <v>124</v>
      </c>
      <c r="G53" s="38">
        <v>134</v>
      </c>
      <c r="H53" s="38">
        <v>84</v>
      </c>
      <c r="I53" s="38">
        <v>89</v>
      </c>
      <c r="J53" s="38">
        <v>125</v>
      </c>
      <c r="K53" s="38">
        <v>152</v>
      </c>
      <c r="L53" s="38">
        <v>170</v>
      </c>
      <c r="M53" s="38">
        <v>204</v>
      </c>
      <c r="N53" s="38">
        <v>230</v>
      </c>
      <c r="O53" s="38">
        <v>219</v>
      </c>
      <c r="P53" s="38">
        <v>320</v>
      </c>
      <c r="Q53" s="38">
        <v>371</v>
      </c>
      <c r="R53" s="38">
        <v>307</v>
      </c>
      <c r="S53" s="38">
        <v>290</v>
      </c>
      <c r="T53" s="38">
        <v>292</v>
      </c>
      <c r="U53" s="38">
        <v>175</v>
      </c>
      <c r="V53" s="38">
        <v>96</v>
      </c>
      <c r="W53" s="38">
        <v>31</v>
      </c>
      <c r="X53" s="38">
        <v>4</v>
      </c>
      <c r="Y53" s="38">
        <v>31</v>
      </c>
    </row>
    <row r="54" spans="1:25" ht="12.95" customHeight="1" x14ac:dyDescent="0.15">
      <c r="A54" s="94" t="s">
        <v>56</v>
      </c>
      <c r="B54" s="41" t="s">
        <v>37</v>
      </c>
      <c r="C54" s="42">
        <v>3182</v>
      </c>
      <c r="D54" s="42">
        <v>74</v>
      </c>
      <c r="E54" s="42">
        <v>112</v>
      </c>
      <c r="F54" s="42">
        <v>131</v>
      </c>
      <c r="G54" s="42">
        <v>76</v>
      </c>
      <c r="H54" s="42">
        <v>104</v>
      </c>
      <c r="I54" s="42">
        <v>133</v>
      </c>
      <c r="J54" s="42">
        <v>147</v>
      </c>
      <c r="K54" s="42">
        <v>161</v>
      </c>
      <c r="L54" s="42">
        <v>168</v>
      </c>
      <c r="M54" s="42">
        <v>167</v>
      </c>
      <c r="N54" s="42">
        <v>188</v>
      </c>
      <c r="O54" s="42">
        <v>250</v>
      </c>
      <c r="P54" s="42">
        <v>265</v>
      </c>
      <c r="Q54" s="42">
        <v>274</v>
      </c>
      <c r="R54" s="42">
        <v>246</v>
      </c>
      <c r="S54" s="42">
        <v>232</v>
      </c>
      <c r="T54" s="42">
        <v>217</v>
      </c>
      <c r="U54" s="42">
        <v>152</v>
      </c>
      <c r="V54" s="42">
        <v>63</v>
      </c>
      <c r="W54" s="42">
        <v>20</v>
      </c>
      <c r="X54" s="42">
        <v>2</v>
      </c>
      <c r="Y54" s="42" t="s">
        <v>109</v>
      </c>
    </row>
    <row r="55" spans="1:25" ht="12.95" customHeight="1" x14ac:dyDescent="0.15">
      <c r="A55" s="95"/>
      <c r="B55" s="35" t="s">
        <v>0</v>
      </c>
      <c r="C55" s="36">
        <v>1523</v>
      </c>
      <c r="D55" s="36">
        <v>42</v>
      </c>
      <c r="E55" s="36">
        <v>57</v>
      </c>
      <c r="F55" s="36">
        <v>70</v>
      </c>
      <c r="G55" s="36">
        <v>27</v>
      </c>
      <c r="H55" s="36">
        <v>50</v>
      </c>
      <c r="I55" s="36">
        <v>74</v>
      </c>
      <c r="J55" s="36">
        <v>84</v>
      </c>
      <c r="K55" s="36">
        <v>84</v>
      </c>
      <c r="L55" s="36">
        <v>81</v>
      </c>
      <c r="M55" s="36">
        <v>84</v>
      </c>
      <c r="N55" s="36">
        <v>98</v>
      </c>
      <c r="O55" s="36">
        <v>132</v>
      </c>
      <c r="P55" s="36">
        <v>125</v>
      </c>
      <c r="Q55" s="36">
        <v>131</v>
      </c>
      <c r="R55" s="36">
        <v>105</v>
      </c>
      <c r="S55" s="36">
        <v>105</v>
      </c>
      <c r="T55" s="36">
        <v>88</v>
      </c>
      <c r="U55" s="36">
        <v>59</v>
      </c>
      <c r="V55" s="36">
        <v>21</v>
      </c>
      <c r="W55" s="36">
        <v>6</v>
      </c>
      <c r="X55" s="36" t="s">
        <v>109</v>
      </c>
      <c r="Y55" s="36" t="s">
        <v>109</v>
      </c>
    </row>
    <row r="56" spans="1:25" ht="12.95" customHeight="1" x14ac:dyDescent="0.15">
      <c r="A56" s="96"/>
      <c r="B56" s="37" t="s">
        <v>1</v>
      </c>
      <c r="C56" s="38">
        <v>1659</v>
      </c>
      <c r="D56" s="38">
        <v>32</v>
      </c>
      <c r="E56" s="38">
        <v>55</v>
      </c>
      <c r="F56" s="38">
        <v>61</v>
      </c>
      <c r="G56" s="38">
        <v>49</v>
      </c>
      <c r="H56" s="38">
        <v>54</v>
      </c>
      <c r="I56" s="38">
        <v>59</v>
      </c>
      <c r="J56" s="38">
        <v>63</v>
      </c>
      <c r="K56" s="38">
        <v>77</v>
      </c>
      <c r="L56" s="38">
        <v>87</v>
      </c>
      <c r="M56" s="38">
        <v>83</v>
      </c>
      <c r="N56" s="38">
        <v>90</v>
      </c>
      <c r="O56" s="38">
        <v>118</v>
      </c>
      <c r="P56" s="38">
        <v>140</v>
      </c>
      <c r="Q56" s="38">
        <v>143</v>
      </c>
      <c r="R56" s="38">
        <v>141</v>
      </c>
      <c r="S56" s="38">
        <v>127</v>
      </c>
      <c r="T56" s="38">
        <v>129</v>
      </c>
      <c r="U56" s="38">
        <v>93</v>
      </c>
      <c r="V56" s="38">
        <v>42</v>
      </c>
      <c r="W56" s="38">
        <v>14</v>
      </c>
      <c r="X56" s="38">
        <v>2</v>
      </c>
      <c r="Y56" s="38" t="s">
        <v>109</v>
      </c>
    </row>
    <row r="57" spans="1:25" ht="12.95" customHeight="1" x14ac:dyDescent="0.15">
      <c r="A57" s="94" t="s">
        <v>57</v>
      </c>
      <c r="B57" s="41" t="s">
        <v>37</v>
      </c>
      <c r="C57" s="42">
        <v>7358</v>
      </c>
      <c r="D57" s="42">
        <v>214</v>
      </c>
      <c r="E57" s="42">
        <v>242</v>
      </c>
      <c r="F57" s="42">
        <v>278</v>
      </c>
      <c r="G57" s="42">
        <v>278</v>
      </c>
      <c r="H57" s="42">
        <v>215</v>
      </c>
      <c r="I57" s="42">
        <v>218</v>
      </c>
      <c r="J57" s="42">
        <v>282</v>
      </c>
      <c r="K57" s="42">
        <v>367</v>
      </c>
      <c r="L57" s="42">
        <v>417</v>
      </c>
      <c r="M57" s="42">
        <v>423</v>
      </c>
      <c r="N57" s="42">
        <v>469</v>
      </c>
      <c r="O57" s="42">
        <v>488</v>
      </c>
      <c r="P57" s="42">
        <v>664</v>
      </c>
      <c r="Q57" s="42">
        <v>713</v>
      </c>
      <c r="R57" s="42">
        <v>595</v>
      </c>
      <c r="S57" s="42">
        <v>560</v>
      </c>
      <c r="T57" s="42">
        <v>460</v>
      </c>
      <c r="U57" s="42">
        <v>290</v>
      </c>
      <c r="V57" s="42">
        <v>138</v>
      </c>
      <c r="W57" s="42">
        <v>41</v>
      </c>
      <c r="X57" s="42">
        <v>5</v>
      </c>
      <c r="Y57" s="42">
        <v>1</v>
      </c>
    </row>
    <row r="58" spans="1:25" ht="12.95" customHeight="1" x14ac:dyDescent="0.15">
      <c r="A58" s="95"/>
      <c r="B58" s="35" t="s">
        <v>0</v>
      </c>
      <c r="C58" s="36">
        <v>3615</v>
      </c>
      <c r="D58" s="36">
        <v>109</v>
      </c>
      <c r="E58" s="36">
        <v>132</v>
      </c>
      <c r="F58" s="36">
        <v>138</v>
      </c>
      <c r="G58" s="36">
        <v>169</v>
      </c>
      <c r="H58" s="36">
        <v>154</v>
      </c>
      <c r="I58" s="36">
        <v>120</v>
      </c>
      <c r="J58" s="36">
        <v>163</v>
      </c>
      <c r="K58" s="36">
        <v>195</v>
      </c>
      <c r="L58" s="36">
        <v>217</v>
      </c>
      <c r="M58" s="36">
        <v>190</v>
      </c>
      <c r="N58" s="36">
        <v>240</v>
      </c>
      <c r="O58" s="36">
        <v>259</v>
      </c>
      <c r="P58" s="36">
        <v>323</v>
      </c>
      <c r="Q58" s="36">
        <v>334</v>
      </c>
      <c r="R58" s="36">
        <v>264</v>
      </c>
      <c r="S58" s="36">
        <v>238</v>
      </c>
      <c r="T58" s="36">
        <v>199</v>
      </c>
      <c r="U58" s="36">
        <v>128</v>
      </c>
      <c r="V58" s="36">
        <v>28</v>
      </c>
      <c r="W58" s="36">
        <v>12</v>
      </c>
      <c r="X58" s="36">
        <v>3</v>
      </c>
      <c r="Y58" s="36" t="s">
        <v>109</v>
      </c>
    </row>
    <row r="59" spans="1:25" ht="12.95" customHeight="1" x14ac:dyDescent="0.15">
      <c r="A59" s="96"/>
      <c r="B59" s="37" t="s">
        <v>1</v>
      </c>
      <c r="C59" s="38">
        <v>3743</v>
      </c>
      <c r="D59" s="38">
        <v>105</v>
      </c>
      <c r="E59" s="38">
        <v>110</v>
      </c>
      <c r="F59" s="38">
        <v>140</v>
      </c>
      <c r="G59" s="38">
        <v>109</v>
      </c>
      <c r="H59" s="38">
        <v>61</v>
      </c>
      <c r="I59" s="38">
        <v>98</v>
      </c>
      <c r="J59" s="38">
        <v>119</v>
      </c>
      <c r="K59" s="38">
        <v>172</v>
      </c>
      <c r="L59" s="38">
        <v>200</v>
      </c>
      <c r="M59" s="38">
        <v>233</v>
      </c>
      <c r="N59" s="38">
        <v>229</v>
      </c>
      <c r="O59" s="38">
        <v>229</v>
      </c>
      <c r="P59" s="38">
        <v>341</v>
      </c>
      <c r="Q59" s="38">
        <v>379</v>
      </c>
      <c r="R59" s="38">
        <v>331</v>
      </c>
      <c r="S59" s="38">
        <v>322</v>
      </c>
      <c r="T59" s="38">
        <v>261</v>
      </c>
      <c r="U59" s="38">
        <v>162</v>
      </c>
      <c r="V59" s="38">
        <v>110</v>
      </c>
      <c r="W59" s="38">
        <v>29</v>
      </c>
      <c r="X59" s="38">
        <v>2</v>
      </c>
      <c r="Y59" s="38">
        <v>1</v>
      </c>
    </row>
    <row r="60" spans="1:25" ht="12.95" customHeight="1" x14ac:dyDescent="0.15">
      <c r="A60" s="94" t="s">
        <v>58</v>
      </c>
      <c r="B60" s="41" t="s">
        <v>37</v>
      </c>
      <c r="C60" s="42">
        <v>6990</v>
      </c>
      <c r="D60" s="42">
        <v>238</v>
      </c>
      <c r="E60" s="42">
        <v>276</v>
      </c>
      <c r="F60" s="42">
        <v>293</v>
      </c>
      <c r="G60" s="42">
        <v>180</v>
      </c>
      <c r="H60" s="42">
        <v>169</v>
      </c>
      <c r="I60" s="42">
        <v>230</v>
      </c>
      <c r="J60" s="42">
        <v>317</v>
      </c>
      <c r="K60" s="42">
        <v>364</v>
      </c>
      <c r="L60" s="42">
        <v>443</v>
      </c>
      <c r="M60" s="42">
        <v>361</v>
      </c>
      <c r="N60" s="42">
        <v>420</v>
      </c>
      <c r="O60" s="42">
        <v>477</v>
      </c>
      <c r="P60" s="42">
        <v>572</v>
      </c>
      <c r="Q60" s="42">
        <v>663</v>
      </c>
      <c r="R60" s="42">
        <v>536</v>
      </c>
      <c r="S60" s="42">
        <v>531</v>
      </c>
      <c r="T60" s="42">
        <v>438</v>
      </c>
      <c r="U60" s="42">
        <v>315</v>
      </c>
      <c r="V60" s="42">
        <v>117</v>
      </c>
      <c r="W60" s="42">
        <v>41</v>
      </c>
      <c r="X60" s="42">
        <v>7</v>
      </c>
      <c r="Y60" s="42">
        <v>2</v>
      </c>
    </row>
    <row r="61" spans="1:25" ht="12.95" customHeight="1" x14ac:dyDescent="0.15">
      <c r="A61" s="95"/>
      <c r="B61" s="35" t="s">
        <v>0</v>
      </c>
      <c r="C61" s="36">
        <v>3380</v>
      </c>
      <c r="D61" s="36">
        <v>127</v>
      </c>
      <c r="E61" s="36">
        <v>148</v>
      </c>
      <c r="F61" s="36">
        <v>150</v>
      </c>
      <c r="G61" s="36">
        <v>88</v>
      </c>
      <c r="H61" s="36">
        <v>94</v>
      </c>
      <c r="I61" s="36">
        <v>125</v>
      </c>
      <c r="J61" s="36">
        <v>167</v>
      </c>
      <c r="K61" s="36">
        <v>190</v>
      </c>
      <c r="L61" s="36">
        <v>235</v>
      </c>
      <c r="M61" s="36">
        <v>189</v>
      </c>
      <c r="N61" s="36">
        <v>224</v>
      </c>
      <c r="O61" s="36">
        <v>223</v>
      </c>
      <c r="P61" s="36">
        <v>289</v>
      </c>
      <c r="Q61" s="36">
        <v>308</v>
      </c>
      <c r="R61" s="36">
        <v>234</v>
      </c>
      <c r="S61" s="36">
        <v>236</v>
      </c>
      <c r="T61" s="36">
        <v>184</v>
      </c>
      <c r="U61" s="36">
        <v>117</v>
      </c>
      <c r="V61" s="36">
        <v>34</v>
      </c>
      <c r="W61" s="36">
        <v>14</v>
      </c>
      <c r="X61" s="36">
        <v>2</v>
      </c>
      <c r="Y61" s="36">
        <v>2</v>
      </c>
    </row>
    <row r="62" spans="1:25" ht="12.95" customHeight="1" x14ac:dyDescent="0.15">
      <c r="A62" s="96"/>
      <c r="B62" s="37" t="s">
        <v>1</v>
      </c>
      <c r="C62" s="38">
        <v>3610</v>
      </c>
      <c r="D62" s="38">
        <v>111</v>
      </c>
      <c r="E62" s="38">
        <v>128</v>
      </c>
      <c r="F62" s="38">
        <v>143</v>
      </c>
      <c r="G62" s="38">
        <v>92</v>
      </c>
      <c r="H62" s="38">
        <v>75</v>
      </c>
      <c r="I62" s="38">
        <v>105</v>
      </c>
      <c r="J62" s="38">
        <v>150</v>
      </c>
      <c r="K62" s="38">
        <v>174</v>
      </c>
      <c r="L62" s="38">
        <v>208</v>
      </c>
      <c r="M62" s="38">
        <v>172</v>
      </c>
      <c r="N62" s="38">
        <v>196</v>
      </c>
      <c r="O62" s="38">
        <v>254</v>
      </c>
      <c r="P62" s="38">
        <v>283</v>
      </c>
      <c r="Q62" s="38">
        <v>355</v>
      </c>
      <c r="R62" s="38">
        <v>302</v>
      </c>
      <c r="S62" s="38">
        <v>295</v>
      </c>
      <c r="T62" s="38">
        <v>254</v>
      </c>
      <c r="U62" s="38">
        <v>198</v>
      </c>
      <c r="V62" s="38">
        <v>83</v>
      </c>
      <c r="W62" s="38">
        <v>27</v>
      </c>
      <c r="X62" s="38">
        <v>5</v>
      </c>
      <c r="Y62" s="38" t="s">
        <v>109</v>
      </c>
    </row>
    <row r="63" spans="1:25" ht="12.95" customHeight="1" x14ac:dyDescent="0.15">
      <c r="A63" s="94" t="s">
        <v>59</v>
      </c>
      <c r="B63" s="41" t="s">
        <v>37</v>
      </c>
      <c r="C63" s="42">
        <v>2482</v>
      </c>
      <c r="D63" s="42">
        <v>80</v>
      </c>
      <c r="E63" s="42">
        <v>84</v>
      </c>
      <c r="F63" s="42">
        <v>83</v>
      </c>
      <c r="G63" s="42">
        <v>55</v>
      </c>
      <c r="H63" s="42">
        <v>72</v>
      </c>
      <c r="I63" s="42">
        <v>106</v>
      </c>
      <c r="J63" s="42">
        <v>121</v>
      </c>
      <c r="K63" s="42">
        <v>122</v>
      </c>
      <c r="L63" s="42">
        <v>147</v>
      </c>
      <c r="M63" s="42">
        <v>157</v>
      </c>
      <c r="N63" s="42">
        <v>159</v>
      </c>
      <c r="O63" s="42">
        <v>162</v>
      </c>
      <c r="P63" s="42">
        <v>210</v>
      </c>
      <c r="Q63" s="42">
        <v>224</v>
      </c>
      <c r="R63" s="42">
        <v>195</v>
      </c>
      <c r="S63" s="42">
        <v>181</v>
      </c>
      <c r="T63" s="42">
        <v>139</v>
      </c>
      <c r="U63" s="42">
        <v>105</v>
      </c>
      <c r="V63" s="42">
        <v>64</v>
      </c>
      <c r="W63" s="42">
        <v>10</v>
      </c>
      <c r="X63" s="42">
        <v>5</v>
      </c>
      <c r="Y63" s="42">
        <v>1</v>
      </c>
    </row>
    <row r="64" spans="1:25" ht="12.95" customHeight="1" x14ac:dyDescent="0.15">
      <c r="A64" s="95"/>
      <c r="B64" s="35" t="s">
        <v>0</v>
      </c>
      <c r="C64" s="36">
        <v>1253</v>
      </c>
      <c r="D64" s="36">
        <v>41</v>
      </c>
      <c r="E64" s="36">
        <v>41</v>
      </c>
      <c r="F64" s="36">
        <v>40</v>
      </c>
      <c r="G64" s="36">
        <v>27</v>
      </c>
      <c r="H64" s="36">
        <v>49</v>
      </c>
      <c r="I64" s="36">
        <v>65</v>
      </c>
      <c r="J64" s="36">
        <v>62</v>
      </c>
      <c r="K64" s="36">
        <v>73</v>
      </c>
      <c r="L64" s="36">
        <v>81</v>
      </c>
      <c r="M64" s="36">
        <v>87</v>
      </c>
      <c r="N64" s="36">
        <v>92</v>
      </c>
      <c r="O64" s="36">
        <v>87</v>
      </c>
      <c r="P64" s="36">
        <v>117</v>
      </c>
      <c r="Q64" s="36">
        <v>89</v>
      </c>
      <c r="R64" s="36">
        <v>94</v>
      </c>
      <c r="S64" s="36">
        <v>78</v>
      </c>
      <c r="T64" s="36">
        <v>66</v>
      </c>
      <c r="U64" s="36">
        <v>39</v>
      </c>
      <c r="V64" s="36">
        <v>21</v>
      </c>
      <c r="W64" s="36">
        <v>2</v>
      </c>
      <c r="X64" s="36">
        <v>1</v>
      </c>
      <c r="Y64" s="36">
        <v>1</v>
      </c>
    </row>
    <row r="65" spans="1:25" ht="12.95" customHeight="1" x14ac:dyDescent="0.15">
      <c r="A65" s="96"/>
      <c r="B65" s="37" t="s">
        <v>1</v>
      </c>
      <c r="C65" s="38">
        <v>1229</v>
      </c>
      <c r="D65" s="38">
        <v>39</v>
      </c>
      <c r="E65" s="38">
        <v>43</v>
      </c>
      <c r="F65" s="38">
        <v>43</v>
      </c>
      <c r="G65" s="38">
        <v>28</v>
      </c>
      <c r="H65" s="38">
        <v>23</v>
      </c>
      <c r="I65" s="38">
        <v>41</v>
      </c>
      <c r="J65" s="38">
        <v>59</v>
      </c>
      <c r="K65" s="38">
        <v>49</v>
      </c>
      <c r="L65" s="38">
        <v>66</v>
      </c>
      <c r="M65" s="38">
        <v>70</v>
      </c>
      <c r="N65" s="38">
        <v>67</v>
      </c>
      <c r="O65" s="38">
        <v>75</v>
      </c>
      <c r="P65" s="38">
        <v>93</v>
      </c>
      <c r="Q65" s="38">
        <v>135</v>
      </c>
      <c r="R65" s="38">
        <v>101</v>
      </c>
      <c r="S65" s="38">
        <v>103</v>
      </c>
      <c r="T65" s="38">
        <v>73</v>
      </c>
      <c r="U65" s="38">
        <v>66</v>
      </c>
      <c r="V65" s="38">
        <v>43</v>
      </c>
      <c r="W65" s="38">
        <v>8</v>
      </c>
      <c r="X65" s="38">
        <v>4</v>
      </c>
      <c r="Y65" s="38" t="s">
        <v>109</v>
      </c>
    </row>
    <row r="66" spans="1:25" ht="12.95" customHeight="1" x14ac:dyDescent="0.15">
      <c r="A66" s="94" t="s">
        <v>60</v>
      </c>
      <c r="B66" s="41" t="s">
        <v>37</v>
      </c>
      <c r="C66" s="42">
        <v>4919</v>
      </c>
      <c r="D66" s="42">
        <v>175</v>
      </c>
      <c r="E66" s="42">
        <v>170</v>
      </c>
      <c r="F66" s="42">
        <v>179</v>
      </c>
      <c r="G66" s="42">
        <v>130</v>
      </c>
      <c r="H66" s="42">
        <v>116</v>
      </c>
      <c r="I66" s="42">
        <v>190</v>
      </c>
      <c r="J66" s="42">
        <v>230</v>
      </c>
      <c r="K66" s="42">
        <v>213</v>
      </c>
      <c r="L66" s="42">
        <v>254</v>
      </c>
      <c r="M66" s="42">
        <v>246</v>
      </c>
      <c r="N66" s="42">
        <v>332</v>
      </c>
      <c r="O66" s="42">
        <v>349</v>
      </c>
      <c r="P66" s="42">
        <v>472</v>
      </c>
      <c r="Q66" s="42">
        <v>476</v>
      </c>
      <c r="R66" s="42">
        <v>352</v>
      </c>
      <c r="S66" s="42">
        <v>376</v>
      </c>
      <c r="T66" s="42">
        <v>325</v>
      </c>
      <c r="U66" s="42">
        <v>216</v>
      </c>
      <c r="V66" s="42">
        <v>90</v>
      </c>
      <c r="W66" s="42">
        <v>23</v>
      </c>
      <c r="X66" s="42">
        <v>3</v>
      </c>
      <c r="Y66" s="42">
        <v>2</v>
      </c>
    </row>
    <row r="67" spans="1:25" ht="12.95" customHeight="1" x14ac:dyDescent="0.15">
      <c r="A67" s="95"/>
      <c r="B67" s="35" t="s">
        <v>0</v>
      </c>
      <c r="C67" s="36">
        <v>2361</v>
      </c>
      <c r="D67" s="36">
        <v>89</v>
      </c>
      <c r="E67" s="36">
        <v>85</v>
      </c>
      <c r="F67" s="36">
        <v>87</v>
      </c>
      <c r="G67" s="36">
        <v>62</v>
      </c>
      <c r="H67" s="36">
        <v>71</v>
      </c>
      <c r="I67" s="36">
        <v>106</v>
      </c>
      <c r="J67" s="36">
        <v>128</v>
      </c>
      <c r="K67" s="36">
        <v>118</v>
      </c>
      <c r="L67" s="36">
        <v>138</v>
      </c>
      <c r="M67" s="36">
        <v>107</v>
      </c>
      <c r="N67" s="36">
        <v>175</v>
      </c>
      <c r="O67" s="36">
        <v>174</v>
      </c>
      <c r="P67" s="36">
        <v>234</v>
      </c>
      <c r="Q67" s="36">
        <v>220</v>
      </c>
      <c r="R67" s="36">
        <v>153</v>
      </c>
      <c r="S67" s="36">
        <v>164</v>
      </c>
      <c r="T67" s="36">
        <v>128</v>
      </c>
      <c r="U67" s="36">
        <v>96</v>
      </c>
      <c r="V67" s="36">
        <v>18</v>
      </c>
      <c r="W67" s="36">
        <v>4</v>
      </c>
      <c r="X67" s="36">
        <v>2</v>
      </c>
      <c r="Y67" s="36">
        <v>2</v>
      </c>
    </row>
    <row r="68" spans="1:25" ht="12.95" customHeight="1" x14ac:dyDescent="0.15">
      <c r="A68" s="96"/>
      <c r="B68" s="37" t="s">
        <v>1</v>
      </c>
      <c r="C68" s="38">
        <v>2558</v>
      </c>
      <c r="D68" s="38">
        <v>86</v>
      </c>
      <c r="E68" s="38">
        <v>85</v>
      </c>
      <c r="F68" s="38">
        <v>92</v>
      </c>
      <c r="G68" s="38">
        <v>68</v>
      </c>
      <c r="H68" s="38">
        <v>45</v>
      </c>
      <c r="I68" s="38">
        <v>84</v>
      </c>
      <c r="J68" s="38">
        <v>102</v>
      </c>
      <c r="K68" s="38">
        <v>95</v>
      </c>
      <c r="L68" s="38">
        <v>116</v>
      </c>
      <c r="M68" s="38">
        <v>139</v>
      </c>
      <c r="N68" s="38">
        <v>157</v>
      </c>
      <c r="O68" s="38">
        <v>175</v>
      </c>
      <c r="P68" s="38">
        <v>238</v>
      </c>
      <c r="Q68" s="38">
        <v>256</v>
      </c>
      <c r="R68" s="38">
        <v>199</v>
      </c>
      <c r="S68" s="38">
        <v>212</v>
      </c>
      <c r="T68" s="38">
        <v>197</v>
      </c>
      <c r="U68" s="38">
        <v>120</v>
      </c>
      <c r="V68" s="38">
        <v>72</v>
      </c>
      <c r="W68" s="38">
        <v>19</v>
      </c>
      <c r="X68" s="38">
        <v>1</v>
      </c>
      <c r="Y68" s="38" t="s">
        <v>109</v>
      </c>
    </row>
    <row r="69" spans="1:25" ht="12.95" customHeight="1" x14ac:dyDescent="0.15">
      <c r="A69" s="34" t="s">
        <v>36</v>
      </c>
      <c r="B69" s="33" t="s">
        <v>29</v>
      </c>
    </row>
  </sheetData>
  <mergeCells count="23">
    <mergeCell ref="A2:B2"/>
    <mergeCell ref="A3:A5"/>
    <mergeCell ref="A6:A8"/>
    <mergeCell ref="A9:A11"/>
    <mergeCell ref="A12:A14"/>
    <mergeCell ref="A15:A17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4:A56"/>
    <mergeCell ref="A57:A59"/>
    <mergeCell ref="A60:A62"/>
    <mergeCell ref="A63:A65"/>
    <mergeCell ref="A66:A68"/>
  </mergeCells>
  <phoneticPr fontId="2"/>
  <pageMargins left="0.39370078740157483" right="0.39370078740157483" top="0.59055118110236227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水上＿佳恵</cp:lastModifiedBy>
  <cp:lastPrinted>2022-11-04T04:26:06Z</cp:lastPrinted>
  <dcterms:created xsi:type="dcterms:W3CDTF">2018-02-28T09:16:38Z</dcterms:created>
  <dcterms:modified xsi:type="dcterms:W3CDTF">2022-11-04T04:29:16Z</dcterms:modified>
</cp:coreProperties>
</file>