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5 作成\"/>
    </mc:Choice>
  </mc:AlternateContent>
  <bookViews>
    <workbookView xWindow="0" yWindow="0" windowWidth="19200" windowHeight="6250" tabRatio="911" firstSheet="1" activeTab="2"/>
  </bookViews>
  <sheets>
    <sheet name="⑳改正案一覧" sheetId="1" state="hidden" r:id="rId1"/>
    <sheet name="71" sheetId="23" r:id="rId2"/>
    <sheet name="72" sheetId="24" r:id="rId3"/>
  </sheets>
  <definedNames>
    <definedName name="_xlnm.Print_Area" localSheetId="1">'71'!$A$1:$AC$27</definedName>
    <definedName name="_xlnm.Print_Area" localSheetId="2">'72'!$A$1:$AE$8</definedName>
    <definedName name="_xlnm.Print_Area" localSheetId="0">⑳改正案一覧!$A$1:$G$129</definedName>
    <definedName name="_xlnm.Print_Area">#REF!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'71'!$A$1:$AC$33</definedName>
    <definedName name="Z_293DF52C_1200_42BF_A78D_BB2AAB878329_.wvu.PrintArea" localSheetId="2" hidden="1">'72'!$A$1:$AE$11</definedName>
    <definedName name="Z_293DF52C_1200_42BF_A78D_BB2AAB878329_.wvu.PrintArea" localSheetId="0" hidden="1">⑳改正案一覧!$A$1:$G$129</definedName>
    <definedName name="Z_293DF52C_1200_42BF_A78D_BB2AAB878329_.wvu.PrintTitles" localSheetId="0" hidden="1">⑳改正案一覧!$3:$5</definedName>
    <definedName name="Z_56D0106B_CB90_4499_A8AC_183481DC4CD8_.wvu.PrintArea" localSheetId="1" hidden="1">'71'!$A$1:$AC$33</definedName>
    <definedName name="Z_56D0106B_CB90_4499_A8AC_183481DC4CD8_.wvu.PrintArea" localSheetId="2" hidden="1">'72'!$A$1:$AE$11</definedName>
    <definedName name="Z_56D0106B_CB90_4499_A8AC_183481DC4CD8_.wvu.PrintArea" localSheetId="0" hidden="1">⑳改正案一覧!$A$1:$G$129</definedName>
    <definedName name="Z_56D0106B_CB90_4499_A8AC_183481DC4CD8_.wvu.PrintTitles" localSheetId="0" hidden="1">⑳改正案一覧!$3:$5</definedName>
    <definedName name="Z_81642AB8_0225_4BC4_B7AE_9E8C6C06FBF4_.wvu.PrintArea" localSheetId="1" hidden="1">'71'!$A$1:$AC$33</definedName>
    <definedName name="Z_81642AB8_0225_4BC4_B7AE_9E8C6C06FBF4_.wvu.PrintArea" localSheetId="2" hidden="1">'72'!$A$1:$AE$11</definedName>
    <definedName name="Z_81642AB8_0225_4BC4_B7AE_9E8C6C06FBF4_.wvu.PrintArea" localSheetId="0" hidden="1">⑳改正案一覧!$A$1:$G$129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Y5" i="24" l="1"/>
  <c r="B6" i="24" l="1"/>
  <c r="Y6" i="24"/>
  <c r="I6" i="24"/>
  <c r="C6" i="24"/>
  <c r="C7" i="23"/>
  <c r="B7" i="23" s="1"/>
  <c r="C8" i="23"/>
  <c r="C9" i="23"/>
  <c r="C10" i="23"/>
  <c r="B10" i="23" s="1"/>
  <c r="C11" i="23"/>
  <c r="B11" i="23" s="1"/>
  <c r="C12" i="23"/>
  <c r="C13" i="23"/>
  <c r="C14" i="23"/>
  <c r="B14" i="23" s="1"/>
  <c r="C15" i="23"/>
  <c r="C16" i="23"/>
  <c r="B16" i="23" s="1"/>
  <c r="C17" i="23"/>
  <c r="B17" i="23" s="1"/>
  <c r="C18" i="23"/>
  <c r="C19" i="23"/>
  <c r="B19" i="23" s="1"/>
  <c r="C20" i="23"/>
  <c r="C21" i="23"/>
  <c r="C22" i="23"/>
  <c r="C23" i="23"/>
  <c r="C24" i="23"/>
  <c r="C25" i="23"/>
  <c r="B25" i="23" s="1"/>
  <c r="I7" i="23"/>
  <c r="I8" i="23"/>
  <c r="B8" i="23" s="1"/>
  <c r="I9" i="23"/>
  <c r="I10" i="23"/>
  <c r="I11" i="23"/>
  <c r="I12" i="23"/>
  <c r="I13" i="23"/>
  <c r="B13" i="23" s="1"/>
  <c r="I14" i="23"/>
  <c r="I15" i="23"/>
  <c r="I16" i="23"/>
  <c r="I17" i="23"/>
  <c r="I18" i="23"/>
  <c r="B18" i="23"/>
  <c r="I19" i="23"/>
  <c r="I20" i="23"/>
  <c r="B20" i="23" s="1"/>
  <c r="I21" i="23"/>
  <c r="I22" i="23"/>
  <c r="B22" i="23"/>
  <c r="I23" i="23"/>
  <c r="I24" i="23"/>
  <c r="B24" i="23"/>
  <c r="I25" i="23"/>
  <c r="Z7" i="23"/>
  <c r="Z8" i="23"/>
  <c r="Z9" i="23"/>
  <c r="Z10" i="23"/>
  <c r="Z11" i="23"/>
  <c r="Z12" i="23"/>
  <c r="B12" i="23" s="1"/>
  <c r="Z13" i="23"/>
  <c r="Z14" i="23"/>
  <c r="Z15" i="23"/>
  <c r="Z16" i="23"/>
  <c r="Z17" i="23"/>
  <c r="Z18" i="23"/>
  <c r="Z19" i="23"/>
  <c r="Z20" i="23"/>
  <c r="Z21" i="23"/>
  <c r="B21" i="23" s="1"/>
  <c r="Z22" i="23"/>
  <c r="Z23" i="23"/>
  <c r="Z24" i="23"/>
  <c r="Z25" i="23"/>
  <c r="AC6" i="23"/>
  <c r="AB6" i="23"/>
  <c r="AA6" i="23"/>
  <c r="Z6" i="23" s="1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G6" i="23"/>
  <c r="H6" i="23"/>
  <c r="F6" i="23"/>
  <c r="E6" i="23"/>
  <c r="D6" i="23"/>
  <c r="C6" i="23" s="1"/>
  <c r="B6" i="23" s="1"/>
  <c r="I5" i="24"/>
  <c r="C5" i="24"/>
  <c r="B5" i="24" s="1"/>
  <c r="Z5" i="23"/>
  <c r="I5" i="23"/>
  <c r="C5" i="23"/>
  <c r="B5" i="23" s="1"/>
  <c r="B23" i="23"/>
  <c r="B15" i="23"/>
  <c r="B9" i="23"/>
  <c r="I6" i="23"/>
</calcChain>
</file>

<file path=xl/sharedStrings.xml><?xml version="1.0" encoding="utf-8"?>
<sst xmlns="http://schemas.openxmlformats.org/spreadsheetml/2006/main" count="541" uniqueCount="279">
  <si>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</si>
  <si>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</si>
  <si>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</si>
  <si>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</si>
  <si>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</si>
  <si>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</si>
  <si>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</si>
  <si>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</si>
  <si>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</si>
  <si>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</si>
  <si>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</si>
  <si>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</si>
  <si>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</si>
  <si>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</si>
  <si>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</si>
  <si>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</si>
  <si>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</si>
  <si>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</si>
  <si>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</si>
  <si>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</si>
  <si>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</si>
  <si>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</si>
  <si>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</si>
  <si>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</si>
  <si>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</si>
  <si>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</si>
  <si>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</si>
  <si>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</si>
  <si>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</si>
  <si>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</si>
  <si>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</si>
  <si>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</si>
  <si>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</si>
  <si>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</si>
  <si>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</si>
  <si>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</si>
  <si>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</si>
  <si>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</si>
  <si>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</si>
  <si>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</si>
  <si>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</si>
  <si>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</si>
  <si>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</si>
  <si>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</si>
  <si>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</si>
  <si>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</si>
  <si>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</si>
  <si>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</si>
  <si>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</si>
  <si>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</si>
  <si>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</si>
  <si>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</si>
  <si>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</si>
  <si>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</si>
  <si>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</si>
  <si>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</si>
  <si>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</si>
  <si>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</si>
  <si>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</si>
  <si>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</si>
  <si>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</si>
  <si>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</si>
  <si>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</si>
  <si>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</si>
  <si>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</si>
  <si>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</si>
  <si>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</si>
  <si>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</si>
  <si>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</si>
  <si>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</si>
  <si>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</si>
  <si>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</si>
  <si>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</si>
  <si>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</si>
  <si>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</si>
  <si>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</si>
  <si>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</si>
  <si>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</si>
  <si>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</si>
  <si>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</si>
  <si>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</si>
  <si>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</si>
  <si>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</si>
  <si>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</si>
  <si>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</si>
  <si>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</si>
  <si>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</si>
  <si>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</si>
  <si>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</si>
  <si>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</si>
  <si>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</si>
  <si>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</si>
  <si>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</si>
  <si>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</si>
  <si>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</si>
  <si>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</si>
  <si>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</si>
  <si>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</si>
  <si>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</si>
  <si>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</si>
  <si>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</si>
  <si>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</si>
  <si>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</si>
  <si>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</si>
  <si>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</si>
  <si>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</si>
  <si>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</si>
  <si>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</si>
  <si>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</si>
  <si>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</si>
  <si>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</si>
  <si>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</si>
  <si>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</si>
  <si>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</si>
  <si>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</si>
  <si>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</si>
  <si>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</si>
  <si>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</si>
  <si>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</si>
  <si>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</si>
  <si>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</si>
  <si>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</si>
  <si>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</si>
  <si>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</si>
  <si>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</si>
  <si>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</si>
  <si>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</si>
  <si>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</si>
  <si>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</si>
  <si>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</si>
  <si>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</si>
  <si>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</si>
  <si>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</si>
  <si>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</si>
  <si>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</si>
  <si>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</si>
  <si>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</si>
  <si>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</si>
  <si>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</si>
  <si>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</si>
  <si>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</si>
  <si>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</si>
  <si>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</si>
  <si>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</si>
  <si>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</si>
  <si>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</si>
  <si>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</si>
  <si>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</si>
  <si>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</si>
  <si>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</si>
  <si>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</si>
  <si>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</si>
  <si>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</si>
  <si>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</si>
  <si>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</si>
  <si>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</si>
  <si>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</si>
  <si>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</si>
  <si>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</si>
  <si>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</si>
  <si>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</si>
  <si>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</si>
  <si>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</si>
  <si>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</si>
  <si>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</si>
  <si>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</si>
  <si>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</si>
  <si>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</si>
  <si>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</si>
  <si>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</si>
  <si>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</si>
  <si>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</si>
  <si>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</si>
  <si>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</si>
  <si>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</si>
  <si>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</si>
  <si>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</si>
  <si>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</si>
  <si>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</si>
  <si>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</si>
  <si>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</si>
  <si>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</si>
  <si>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</si>
  <si>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</si>
  <si>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</si>
  <si>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</si>
  <si>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</si>
  <si>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</si>
  <si>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</si>
  <si>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</si>
  <si>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</si>
  <si>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</si>
  <si>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</si>
  <si>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</si>
  <si>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</si>
  <si>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</si>
  <si>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</si>
  <si>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</si>
  <si>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</si>
  <si>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</si>
  <si>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</si>
  <si>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</si>
  <si>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</si>
  <si>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</si>
  <si>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</si>
  <si>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</si>
  <si>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</si>
  <si>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</si>
  <si>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</si>
  <si>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資料　保健所集計</t>
    <phoneticPr fontId="2"/>
  </si>
  <si>
    <t>合計</t>
    <phoneticPr fontId="2"/>
  </si>
  <si>
    <t>旅館</t>
    <phoneticPr fontId="2"/>
  </si>
  <si>
    <t>公衆浴場</t>
    <phoneticPr fontId="2"/>
  </si>
  <si>
    <t>理容所</t>
    <phoneticPr fontId="2"/>
  </si>
  <si>
    <t>美容所</t>
    <phoneticPr fontId="2"/>
  </si>
  <si>
    <t>クリーニング</t>
    <phoneticPr fontId="2"/>
  </si>
  <si>
    <t>コインランドリー</t>
    <phoneticPr fontId="2"/>
  </si>
  <si>
    <t>温泉</t>
    <phoneticPr fontId="2"/>
  </si>
  <si>
    <t>特定建築物</t>
  </si>
  <si>
    <t>建築物衛生登録業者</t>
    <phoneticPr fontId="2"/>
  </si>
  <si>
    <t>プール</t>
    <phoneticPr fontId="2"/>
  </si>
  <si>
    <t>化製場等施設</t>
    <phoneticPr fontId="2"/>
  </si>
  <si>
    <t>ホテル</t>
  </si>
  <si>
    <t>簡易宿所</t>
  </si>
  <si>
    <t>福利厚生</t>
  </si>
  <si>
    <t>クリーニング所</t>
    <rPh sb="6" eb="7">
      <t>ショ</t>
    </rPh>
    <phoneticPr fontId="2"/>
  </si>
  <si>
    <t>無店舗取次所</t>
    <rPh sb="0" eb="3">
      <t>ムテンポ</t>
    </rPh>
    <rPh sb="3" eb="6">
      <t>トリツギショ</t>
    </rPh>
    <phoneticPr fontId="2"/>
  </si>
  <si>
    <t>利用許可</t>
    <rPh sb="0" eb="2">
      <t>リヨウ</t>
    </rPh>
    <rPh sb="2" eb="4">
      <t>キョカ</t>
    </rPh>
    <phoneticPr fontId="2"/>
  </si>
  <si>
    <t>化製場</t>
  </si>
  <si>
    <t>準用施設</t>
  </si>
  <si>
    <t>取次所（再掲）</t>
    <rPh sb="0" eb="3">
      <t>トリツギショ</t>
    </rPh>
    <rPh sb="4" eb="6">
      <t>サイケイ</t>
    </rPh>
    <phoneticPr fontId="2"/>
  </si>
  <si>
    <t>自噴</t>
  </si>
  <si>
    <t>動力</t>
  </si>
  <si>
    <t>浴用</t>
    <rPh sb="0" eb="2">
      <t>ヨクヨウ</t>
    </rPh>
    <phoneticPr fontId="2"/>
  </si>
  <si>
    <t>飲用</t>
    <rPh sb="0" eb="2">
      <t>インヨウ</t>
    </rPh>
    <phoneticPr fontId="2"/>
  </si>
  <si>
    <t>注　　「コインランドリー」は、「コインオペーレーションクリーニング」を示す。</t>
    <rPh sb="0" eb="1">
      <t>チュウ</t>
    </rPh>
    <rPh sb="35" eb="36">
      <t>シメ</t>
    </rPh>
    <phoneticPr fontId="2"/>
  </si>
  <si>
    <t>墓地</t>
    <rPh sb="0" eb="2">
      <t>ボチ</t>
    </rPh>
    <phoneticPr fontId="2"/>
  </si>
  <si>
    <t>火葬場</t>
    <rPh sb="0" eb="3">
      <t>カソウバ</t>
    </rPh>
    <phoneticPr fontId="2"/>
  </si>
  <si>
    <t>納骨堂</t>
    <rPh sb="0" eb="3">
      <t>ノウコツドウ</t>
    </rPh>
    <phoneticPr fontId="2"/>
  </si>
  <si>
    <t>無店舗取次店</t>
    <rPh sb="0" eb="3">
      <t>ムテンポ</t>
    </rPh>
    <rPh sb="3" eb="6">
      <t>トリツギテン</t>
    </rPh>
    <phoneticPr fontId="2"/>
  </si>
  <si>
    <t>利用許可施設</t>
  </si>
  <si>
    <t>下宿</t>
    <phoneticPr fontId="2"/>
  </si>
  <si>
    <t>普通</t>
    <phoneticPr fontId="2"/>
  </si>
  <si>
    <t>源泉</t>
    <phoneticPr fontId="2"/>
  </si>
  <si>
    <t>死亡獣畜取扱場</t>
    <phoneticPr fontId="2"/>
  </si>
  <si>
    <t>第７２表　環境衛生（監視数）</t>
    <rPh sb="10" eb="12">
      <t>カンシ</t>
    </rPh>
    <rPh sb="12" eb="13">
      <t>スウ</t>
    </rPh>
    <phoneticPr fontId="2"/>
  </si>
  <si>
    <t>帯広保健所</t>
    <rPh sb="0" eb="2">
      <t>オビヒロ</t>
    </rPh>
    <phoneticPr fontId="23"/>
  </si>
  <si>
    <t>帯広市</t>
    <rPh sb="0" eb="3">
      <t>オビヒロシ</t>
    </rPh>
    <phoneticPr fontId="23"/>
  </si>
  <si>
    <t>音更町</t>
    <rPh sb="0" eb="3">
      <t>オトフケチョウ</t>
    </rPh>
    <phoneticPr fontId="23"/>
  </si>
  <si>
    <t>士幌町</t>
    <rPh sb="0" eb="3">
      <t>シホロチョウ</t>
    </rPh>
    <phoneticPr fontId="23"/>
  </si>
  <si>
    <t>上士幌町</t>
    <rPh sb="0" eb="4">
      <t>カミシホロチョウ</t>
    </rPh>
    <phoneticPr fontId="23"/>
  </si>
  <si>
    <t>鹿追町</t>
    <rPh sb="0" eb="3">
      <t>シカオイチョウ</t>
    </rPh>
    <phoneticPr fontId="23"/>
  </si>
  <si>
    <t>新得町</t>
    <rPh sb="0" eb="3">
      <t>シントクチョウ</t>
    </rPh>
    <phoneticPr fontId="23"/>
  </si>
  <si>
    <t>清水町</t>
    <rPh sb="0" eb="3">
      <t>シミズチョウ</t>
    </rPh>
    <phoneticPr fontId="23"/>
  </si>
  <si>
    <t>芽室町</t>
    <rPh sb="0" eb="3">
      <t>メムロチョウ</t>
    </rPh>
    <phoneticPr fontId="23"/>
  </si>
  <si>
    <t>中札内村</t>
    <rPh sb="0" eb="4">
      <t>ナカサツナイムラ</t>
    </rPh>
    <phoneticPr fontId="23"/>
  </si>
  <si>
    <t>更別村</t>
    <rPh sb="0" eb="2">
      <t>サラベツ</t>
    </rPh>
    <rPh sb="2" eb="3">
      <t>ムラ</t>
    </rPh>
    <phoneticPr fontId="23"/>
  </si>
  <si>
    <t>大樹町</t>
    <rPh sb="0" eb="3">
      <t>タイキチョウ</t>
    </rPh>
    <phoneticPr fontId="23"/>
  </si>
  <si>
    <t>広尾町</t>
    <rPh sb="0" eb="3">
      <t>ヒロオチョウ</t>
    </rPh>
    <phoneticPr fontId="23"/>
  </si>
  <si>
    <t>幕別町</t>
    <rPh sb="0" eb="3">
      <t>マクベツチョウ</t>
    </rPh>
    <phoneticPr fontId="23"/>
  </si>
  <si>
    <t>池田町</t>
    <rPh sb="0" eb="3">
      <t>イケダチョウ</t>
    </rPh>
    <phoneticPr fontId="23"/>
  </si>
  <si>
    <t>豊頃町</t>
    <rPh sb="0" eb="3">
      <t>トヨコロチョウ</t>
    </rPh>
    <phoneticPr fontId="23"/>
  </si>
  <si>
    <t>本別町</t>
    <rPh sb="0" eb="3">
      <t>ホンベツチョウ</t>
    </rPh>
    <phoneticPr fontId="23"/>
  </si>
  <si>
    <t>足寄町</t>
    <rPh sb="0" eb="3">
      <t>アショロチョウ</t>
    </rPh>
    <phoneticPr fontId="23"/>
  </si>
  <si>
    <t>陸別町</t>
    <rPh sb="0" eb="3">
      <t>リクベツチョウ</t>
    </rPh>
    <phoneticPr fontId="23"/>
  </si>
  <si>
    <t>浦幌町</t>
    <rPh sb="0" eb="3">
      <t>ウラホロチョウ</t>
    </rPh>
    <phoneticPr fontId="23"/>
  </si>
  <si>
    <t>第７１表　環境衛生（施設数）</t>
    <phoneticPr fontId="2"/>
  </si>
  <si>
    <t>興行場</t>
    <phoneticPr fontId="2"/>
  </si>
  <si>
    <t>理容所</t>
    <phoneticPr fontId="2"/>
  </si>
  <si>
    <t>建築物衛生登録業者</t>
    <phoneticPr fontId="2"/>
  </si>
  <si>
    <t>普通</t>
    <phoneticPr fontId="2"/>
  </si>
  <si>
    <t>死亡獣畜取扱場</t>
    <phoneticPr fontId="2"/>
  </si>
  <si>
    <t>旅館</t>
    <phoneticPr fontId="2"/>
  </si>
  <si>
    <t>クリーニング</t>
    <phoneticPr fontId="2"/>
  </si>
  <si>
    <t>プール</t>
    <phoneticPr fontId="2"/>
  </si>
  <si>
    <t>資料　保健所集計</t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</si>
  <si>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年度末現在</t>
    </r>
    <rPh sb="6" eb="7">
      <t>マツ</t>
    </rPh>
    <rPh sb="7" eb="9">
      <t>ゲンザイ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</si>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</sst>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4" applyFont="1"/>
    <xf numFmtId="0" fontId="1" fillId="0" borderId="0" xfId="44" applyFont="1" applyAlignment="1">
      <alignment horizontal="left"/>
    </xf>
    <xf numFmtId="0" fontId="1" fillId="0" borderId="20" xfId="44" applyFont="1" applyBorder="1" applyAlignment="1">
      <alignment horizontal="left"/>
    </xf>
    <xf numFmtId="0" fontId="1" fillId="0" borderId="0" xfId="44" applyFont="1" applyAlignment="1">
      <alignment horizontal="right" vertical="center"/>
    </xf>
    <xf numFmtId="0" fontId="1" fillId="0" borderId="20" xfId="44" applyFont="1" applyFill="1" applyBorder="1" applyAlignment="1">
      <alignment horizontal="left"/>
    </xf>
    <xf numFmtId="0" fontId="1" fillId="0" borderId="0" xfId="44" applyFont="1" applyBorder="1"/>
    <xf numFmtId="38" fontId="1" fillId="0" borderId="0" xfId="34" applyFont="1" applyFill="1" applyAlignment="1">
      <alignment horizontal="left" vertical="center"/>
    </xf>
    <xf numFmtId="38" fontId="1" fillId="0" borderId="0" xfId="34" applyFont="1" applyAlignment="1">
      <alignment horizontal="left" vertical="center"/>
    </xf>
    <xf numFmtId="38" fontId="1" fillId="0" borderId="0" xfId="34" applyFont="1" applyAlignment="1"/>
    <xf numFmtId="38" fontId="1" fillId="0" borderId="29" xfId="34" applyFont="1" applyFill="1" applyBorder="1" applyAlignment="1">
      <alignment horizontal="left" vertical="center"/>
    </xf>
    <xf numFmtId="38" fontId="1" fillId="0" borderId="12" xfId="34" applyFont="1" applyFill="1" applyBorder="1" applyAlignment="1">
      <alignment horizontal="left" vertical="center" wrapText="1"/>
    </xf>
    <xf numFmtId="38" fontId="1" fillId="24" borderId="54" xfId="34" applyFont="1" applyFill="1" applyBorder="1" applyAlignment="1">
      <alignment horizontal="left" vertical="center"/>
    </xf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/>
    <xf numFmtId="38" fontId="1" fillId="0" borderId="0" xfId="34" applyFont="1" applyBorder="1"/>
    <xf numFmtId="38" fontId="1" fillId="0" borderId="29" xfId="34" applyFont="1" applyBorder="1" applyAlignment="1">
      <alignment horizontal="left" vertical="center"/>
    </xf>
    <xf numFmtId="38" fontId="1" fillId="0" borderId="12" xfId="34" applyFont="1" applyBorder="1" applyAlignment="1">
      <alignment horizontal="left" vertical="center" wrapText="1"/>
    </xf>
    <xf numFmtId="38" fontId="3" fillId="0" borderId="60" xfId="34" applyFont="1" applyBorder="1" applyAlignment="1">
      <alignment horizontal="center" vertical="top" textRotation="255" wrapText="1"/>
    </xf>
    <xf numFmtId="38" fontId="1" fillId="0" borderId="0" xfId="34" applyFont="1" applyFill="1" applyBorder="1" applyAlignment="1">
      <alignment horizontal="right" vertical="center"/>
    </xf>
    <xf numFmtId="0" fontId="3" fillId="0" borderId="61" xfId="44" applyFont="1" applyBorder="1" applyAlignment="1">
      <alignment vertical="top"/>
    </xf>
    <xf numFmtId="38" fontId="1" fillId="24" borderId="23" xfId="34" applyFont="1" applyFill="1" applyBorder="1" applyAlignment="1">
      <alignment horizontal="right" vertical="center"/>
    </xf>
    <xf numFmtId="38" fontId="1" fillId="24" borderId="55" xfId="34" applyFont="1" applyFill="1" applyBorder="1" applyAlignment="1">
      <alignment horizontal="right" vertical="center"/>
    </xf>
    <xf numFmtId="38" fontId="1" fillId="24" borderId="56" xfId="34" applyFont="1" applyFill="1" applyBorder="1" applyAlignment="1">
      <alignment horizontal="right" vertical="center"/>
    </xf>
    <xf numFmtId="38" fontId="1" fillId="24" borderId="54" xfId="34" applyFont="1" applyFill="1" applyBorder="1" applyAlignment="1">
      <alignment horizontal="right" vertical="center"/>
    </xf>
    <xf numFmtId="38" fontId="1" fillId="24" borderId="57" xfId="34" applyFont="1" applyFill="1" applyBorder="1" applyAlignment="1">
      <alignment horizontal="right" vertical="center"/>
    </xf>
    <xf numFmtId="38" fontId="1" fillId="24" borderId="58" xfId="34" applyFont="1" applyFill="1" applyBorder="1" applyAlignment="1">
      <alignment horizontal="right" vertical="center"/>
    </xf>
    <xf numFmtId="38" fontId="1" fillId="24" borderId="59" xfId="34" applyFont="1" applyFill="1" applyBorder="1" applyAlignment="1">
      <alignment horizontal="right" vertical="center"/>
    </xf>
    <xf numFmtId="38" fontId="1" fillId="24" borderId="62" xfId="34" applyFont="1" applyFill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0" xfId="34" applyFont="1" applyBorder="1" applyAlignment="1">
      <alignment vertical="center"/>
    </xf>
    <xf numFmtId="38" fontId="1" fillId="25" borderId="23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vertical="center"/>
    </xf>
    <xf numFmtId="0" fontId="1" fillId="0" borderId="0" xfId="44" applyFont="1" applyFill="1" applyAlignment="1">
      <alignment vertical="center"/>
    </xf>
    <xf numFmtId="38" fontId="1" fillId="0" borderId="0" xfId="34" applyFont="1" applyFill="1" applyBorder="1" applyAlignment="1">
      <alignment horizontal="left" vertical="center"/>
    </xf>
    <xf numFmtId="0" fontId="1" fillId="0" borderId="0" xfId="44" applyFont="1" applyFill="1" applyBorder="1" applyAlignment="1">
      <alignment vertical="center"/>
    </xf>
    <xf numFmtId="0" fontId="1" fillId="0" borderId="0" xfId="44" applyFont="1" applyFill="1" applyAlignment="1">
      <alignment horizontal="left"/>
    </xf>
    <xf numFmtId="0" fontId="1" fillId="0" borderId="0" xfId="44" applyFont="1" applyFill="1"/>
    <xf numFmtId="38" fontId="1" fillId="0" borderId="0" xfId="34" applyFont="1" applyFill="1" applyBorder="1"/>
    <xf numFmtId="38" fontId="1" fillId="25" borderId="23" xfId="34" applyFont="1" applyFill="1" applyBorder="1" applyAlignment="1">
      <alignment horizontal="right" vertical="center"/>
    </xf>
    <xf numFmtId="38" fontId="1" fillId="25" borderId="55" xfId="34" applyFont="1" applyFill="1" applyBorder="1" applyAlignment="1">
      <alignment horizontal="right" vertical="center"/>
    </xf>
    <xf numFmtId="38" fontId="1" fillId="25" borderId="56" xfId="34" applyFont="1" applyFill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65" xfId="34" applyFont="1" applyBorder="1" applyAlignment="1">
      <alignment horizontal="center" vertical="top" textRotation="255"/>
    </xf>
    <xf numFmtId="38" fontId="1" fillId="0" borderId="66" xfId="34" applyFont="1" applyBorder="1" applyAlignment="1">
      <alignment horizontal="center" vertical="top" textRotation="255"/>
    </xf>
    <xf numFmtId="38" fontId="1" fillId="0" borderId="65" xfId="34" applyFont="1" applyFill="1" applyBorder="1" applyAlignment="1">
      <alignment horizontal="center" vertical="top" textRotation="255"/>
    </xf>
    <xf numFmtId="38" fontId="1" fillId="0" borderId="66" xfId="34" applyFont="1" applyFill="1" applyBorder="1" applyAlignment="1">
      <alignment horizontal="center" vertical="top" textRotation="255"/>
    </xf>
    <xf numFmtId="38" fontId="1" fillId="0" borderId="65" xfId="34" applyFont="1" applyFill="1" applyBorder="1" applyAlignment="1">
      <alignment horizontal="center" vertical="center"/>
    </xf>
    <xf numFmtId="38" fontId="1" fillId="0" borderId="66" xfId="34" applyFont="1" applyFill="1" applyBorder="1" applyAlignment="1">
      <alignment horizontal="center" vertical="center"/>
    </xf>
    <xf numFmtId="38" fontId="1" fillId="0" borderId="29" xfId="34" applyFont="1" applyBorder="1" applyAlignment="1">
      <alignment horizontal="center" vertical="top" textRotation="255"/>
    </xf>
    <xf numFmtId="38" fontId="1" fillId="0" borderId="12" xfId="34" applyFont="1" applyBorder="1" applyAlignment="1">
      <alignment horizontal="center" vertical="top" textRotation="255"/>
    </xf>
    <xf numFmtId="38" fontId="1" fillId="0" borderId="67" xfId="34" applyFont="1" applyBorder="1" applyAlignment="1">
      <alignment horizontal="center" vertical="center"/>
    </xf>
    <xf numFmtId="38" fontId="1" fillId="0" borderId="68" xfId="34" applyFont="1" applyBorder="1" applyAlignment="1">
      <alignment horizontal="center" vertical="center"/>
    </xf>
    <xf numFmtId="0" fontId="1" fillId="0" borderId="69" xfId="44" applyFont="1" applyBorder="1" applyAlignment="1">
      <alignment horizontal="center" vertical="center"/>
    </xf>
    <xf numFmtId="38" fontId="1" fillId="0" borderId="70" xfId="34" applyFont="1" applyBorder="1" applyAlignment="1">
      <alignment horizontal="center" vertical="top" textRotation="255"/>
    </xf>
    <xf numFmtId="38" fontId="1" fillId="0" borderId="71" xfId="34" applyFont="1" applyBorder="1" applyAlignment="1">
      <alignment horizontal="center" vertical="top" textRotation="255"/>
    </xf>
    <xf numFmtId="38" fontId="3" fillId="0" borderId="72" xfId="34" applyFont="1" applyBorder="1" applyAlignment="1">
      <alignment horizontal="center" vertical="top" textRotation="255" wrapText="1"/>
    </xf>
    <xf numFmtId="38" fontId="3" fillId="0" borderId="59" xfId="34" applyFont="1" applyBorder="1" applyAlignment="1">
      <alignment horizontal="center" vertical="top" textRotation="255" wrapText="1"/>
    </xf>
    <xf numFmtId="38" fontId="1" fillId="0" borderId="73" xfId="34" applyFont="1" applyFill="1" applyBorder="1" applyAlignment="1">
      <alignment horizontal="center" vertical="center" textRotation="255"/>
    </xf>
    <xf numFmtId="38" fontId="1" fillId="0" borderId="74" xfId="34" applyFont="1" applyFill="1" applyBorder="1" applyAlignment="1">
      <alignment horizontal="center" vertical="center" textRotation="255"/>
    </xf>
    <xf numFmtId="38" fontId="1" fillId="0" borderId="75" xfId="34" applyFont="1" applyFill="1" applyBorder="1" applyAlignment="1">
      <alignment horizontal="center" vertical="center"/>
    </xf>
    <xf numFmtId="38" fontId="1" fillId="0" borderId="76" xfId="34" applyFont="1" applyFill="1" applyBorder="1" applyAlignment="1">
      <alignment horizontal="center" vertical="center"/>
    </xf>
    <xf numFmtId="38" fontId="1" fillId="0" borderId="77" xfId="34" applyFont="1" applyFill="1" applyBorder="1" applyAlignment="1">
      <alignment horizontal="center" vertical="center"/>
    </xf>
    <xf numFmtId="38" fontId="1" fillId="0" borderId="78" xfId="34" applyFont="1" applyBorder="1" applyAlignment="1">
      <alignment horizontal="center" vertical="top" textRotation="255"/>
    </xf>
    <xf numFmtId="38" fontId="1" fillId="0" borderId="75" xfId="34" applyFont="1" applyBorder="1" applyAlignment="1">
      <alignment horizontal="center" vertical="center"/>
    </xf>
    <xf numFmtId="38" fontId="1" fillId="0" borderId="76" xfId="34" applyFont="1" applyBorder="1" applyAlignment="1">
      <alignment horizontal="center" vertical="center"/>
    </xf>
    <xf numFmtId="38" fontId="1" fillId="0" borderId="77" xfId="34" applyFont="1" applyBorder="1" applyAlignment="1">
      <alignment horizontal="center" vertical="center"/>
    </xf>
    <xf numFmtId="38" fontId="1" fillId="0" borderId="29" xfId="34" applyFont="1" applyBorder="1" applyAlignment="1">
      <alignment horizontal="center" vertical="top" textRotation="255" wrapText="1"/>
    </xf>
    <xf numFmtId="38" fontId="1" fillId="0" borderId="31" xfId="34" applyFont="1" applyBorder="1" applyAlignment="1">
      <alignment horizontal="center" vertical="top" textRotation="255" wrapText="1"/>
    </xf>
    <xf numFmtId="38" fontId="0" fillId="0" borderId="58" xfId="34" applyFont="1" applyFill="1" applyBorder="1" applyAlignment="1">
      <alignment horizontal="right"/>
    </xf>
    <xf numFmtId="38" fontId="1" fillId="0" borderId="58" xfId="34" applyFont="1" applyFill="1" applyBorder="1" applyAlignment="1">
      <alignment horizontal="right"/>
    </xf>
    <xf numFmtId="38" fontId="1" fillId="0" borderId="12" xfId="34" applyFont="1" applyBorder="1" applyAlignment="1">
      <alignment horizontal="center" vertical="top" textRotation="255" wrapText="1"/>
    </xf>
    <xf numFmtId="38" fontId="1" fillId="0" borderId="78" xfId="34" applyFont="1" applyFill="1" applyBorder="1" applyAlignment="1">
      <alignment horizontal="center" vertical="top" textRotation="255"/>
    </xf>
    <xf numFmtId="38" fontId="1" fillId="0" borderId="83" xfId="34" applyFont="1" applyFill="1" applyBorder="1" applyAlignment="1">
      <alignment horizontal="center" vertical="top" textRotation="255"/>
    </xf>
    <xf numFmtId="38" fontId="1" fillId="0" borderId="84" xfId="34" applyFont="1" applyFill="1" applyBorder="1" applyAlignment="1">
      <alignment horizontal="center" vertical="top" textRotation="255"/>
    </xf>
    <xf numFmtId="38" fontId="1" fillId="0" borderId="54" xfId="34" applyFont="1" applyFill="1" applyBorder="1" applyAlignment="1">
      <alignment horizontal="center" vertical="center"/>
    </xf>
    <xf numFmtId="38" fontId="1" fillId="0" borderId="55" xfId="34" applyFont="1" applyFill="1" applyBorder="1" applyAlignment="1">
      <alignment horizontal="center" vertical="center"/>
    </xf>
    <xf numFmtId="0" fontId="1" fillId="0" borderId="62" xfId="44" applyFont="1" applyFill="1" applyBorder="1" applyAlignment="1">
      <alignment horizontal="center" vertical="center"/>
    </xf>
    <xf numFmtId="38" fontId="1" fillId="0" borderId="78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top" textRotation="255" wrapText="1"/>
    </xf>
    <xf numFmtId="38" fontId="1" fillId="0" borderId="70" xfId="34" applyFont="1" applyFill="1" applyBorder="1" applyAlignment="1">
      <alignment horizontal="center" vertical="top" textRotation="255"/>
    </xf>
    <xf numFmtId="38" fontId="1" fillId="0" borderId="71" xfId="34" applyFont="1" applyFill="1" applyBorder="1" applyAlignment="1">
      <alignment horizontal="center" vertical="top" textRotation="255"/>
    </xf>
    <xf numFmtId="38" fontId="1" fillId="0" borderId="29" xfId="34" applyFont="1" applyFill="1" applyBorder="1" applyAlignment="1">
      <alignment horizontal="center" vertical="top" textRotation="255"/>
    </xf>
    <xf numFmtId="38" fontId="1" fillId="0" borderId="12" xfId="34" applyFont="1" applyFill="1" applyBorder="1" applyAlignment="1">
      <alignment horizontal="center" vertical="top" textRotation="255"/>
    </xf>
    <xf numFmtId="38" fontId="1" fillId="26" borderId="67" xfId="34" applyFont="1" applyFill="1" applyBorder="1" applyAlignment="1">
      <alignment horizontal="center" vertical="center"/>
    </xf>
    <xf numFmtId="38" fontId="1" fillId="26" borderId="68" xfId="34" applyFont="1" applyFill="1" applyBorder="1" applyAlignment="1">
      <alignment horizontal="center" vertical="center"/>
    </xf>
    <xf numFmtId="0" fontId="1" fillId="26" borderId="69" xfId="44" applyFont="1" applyFill="1" applyBorder="1" applyAlignment="1">
      <alignment horizontal="center" vertical="center"/>
    </xf>
    <xf numFmtId="38" fontId="1" fillId="26" borderId="85" xfId="34" applyFont="1" applyFill="1" applyBorder="1" applyAlignment="1">
      <alignment horizontal="center" vertical="top" textRotation="255"/>
    </xf>
    <xf numFmtId="38" fontId="1" fillId="26" borderId="78" xfId="34" applyFont="1" applyFill="1" applyBorder="1" applyAlignment="1">
      <alignment horizontal="center" vertical="top" textRotation="255" wrapText="1"/>
    </xf>
    <xf numFmtId="38" fontId="1" fillId="26" borderId="78" xfId="34" applyFont="1" applyFill="1" applyBorder="1" applyAlignment="1">
      <alignment horizontal="center" vertical="top" textRotation="255"/>
    </xf>
    <xf numFmtId="38" fontId="1" fillId="26" borderId="80" xfId="34" applyFont="1" applyFill="1" applyBorder="1" applyAlignment="1">
      <alignment horizontal="center" vertical="center"/>
    </xf>
    <xf numFmtId="38" fontId="1" fillId="26" borderId="76" xfId="34" applyFont="1" applyFill="1" applyBorder="1" applyAlignment="1">
      <alignment horizontal="center" vertical="center"/>
    </xf>
    <xf numFmtId="38" fontId="1" fillId="26" borderId="81" xfId="34" applyFont="1" applyFill="1" applyBorder="1" applyAlignment="1">
      <alignment horizontal="center" vertical="center"/>
    </xf>
    <xf numFmtId="38" fontId="1" fillId="26" borderId="55" xfId="34" applyFont="1" applyFill="1" applyBorder="1" applyAlignment="1">
      <alignment horizontal="center" vertical="center"/>
    </xf>
    <xf numFmtId="38" fontId="1" fillId="26" borderId="62" xfId="34" applyFont="1" applyFill="1" applyBorder="1" applyAlignment="1">
      <alignment horizontal="center" vertical="center"/>
    </xf>
    <xf numFmtId="38" fontId="1" fillId="26" borderId="29" xfId="34" applyFont="1" applyFill="1" applyBorder="1" applyAlignment="1">
      <alignment horizontal="center" vertical="center"/>
    </xf>
    <xf numFmtId="0" fontId="1" fillId="26" borderId="29" xfId="44" applyFont="1" applyFill="1" applyBorder="1" applyAlignment="1">
      <alignment horizontal="center" vertical="center"/>
    </xf>
    <xf numFmtId="38" fontId="1" fillId="26" borderId="86" xfId="34" applyFont="1" applyFill="1" applyBorder="1" applyAlignment="1">
      <alignment horizontal="center" vertical="top" textRotation="255"/>
    </xf>
    <xf numFmtId="38" fontId="1" fillId="26" borderId="66" xfId="34" applyFont="1" applyFill="1" applyBorder="1" applyAlignment="1">
      <alignment horizontal="center" vertical="top" textRotation="255"/>
    </xf>
    <xf numFmtId="38" fontId="1" fillId="26" borderId="79" xfId="34" applyFont="1" applyFill="1" applyBorder="1" applyAlignment="1">
      <alignment horizontal="center" vertical="center"/>
    </xf>
    <xf numFmtId="38" fontId="1" fillId="26" borderId="65" xfId="34" applyFont="1" applyFill="1" applyBorder="1" applyAlignment="1">
      <alignment horizontal="center" vertical="top" textRotation="255"/>
    </xf>
    <xf numFmtId="38" fontId="1" fillId="26" borderId="65" xfId="34" applyFont="1" applyFill="1" applyBorder="1" applyAlignment="1">
      <alignment horizontal="center" vertical="top" textRotation="255" wrapText="1"/>
    </xf>
    <xf numFmtId="38" fontId="1" fillId="26" borderId="82" xfId="34" applyFont="1" applyFill="1" applyBorder="1" applyAlignment="1">
      <alignment horizontal="center" vertical="top" textRotation="255"/>
    </xf>
    <xf numFmtId="38" fontId="1" fillId="26" borderId="0" xfId="34" applyFont="1" applyFill="1" applyBorder="1" applyAlignment="1">
      <alignment horizontal="center" vertical="top" textRotation="255"/>
    </xf>
    <xf numFmtId="38" fontId="1" fillId="26" borderId="29" xfId="34" applyFont="1" applyFill="1" applyBorder="1" applyAlignment="1">
      <alignment horizontal="center" vertical="top" textRotation="255"/>
    </xf>
    <xf numFmtId="38" fontId="1" fillId="26" borderId="23" xfId="34" applyFont="1" applyFill="1" applyBorder="1" applyAlignment="1">
      <alignment horizontal="center" vertical="top" textRotation="255"/>
    </xf>
    <xf numFmtId="38" fontId="1" fillId="26" borderId="23" xfId="34" applyFont="1" applyFill="1" applyBorder="1" applyAlignment="1">
      <alignment horizontal="center" vertical="top" textRotation="255" wrapText="1"/>
    </xf>
    <xf numFmtId="38" fontId="1" fillId="26" borderId="74" xfId="34" applyFont="1" applyFill="1" applyBorder="1" applyAlignment="1">
      <alignment horizontal="center" vertical="center"/>
    </xf>
    <xf numFmtId="38" fontId="1" fillId="26" borderId="83" xfId="34" applyFont="1" applyFill="1" applyBorder="1" applyAlignment="1">
      <alignment horizontal="center" vertical="top" textRotation="255"/>
    </xf>
    <xf numFmtId="38" fontId="1" fillId="26" borderId="85" xfId="34" applyFont="1" applyFill="1" applyBorder="1" applyAlignment="1">
      <alignment horizontal="center" vertical="center"/>
    </xf>
    <xf numFmtId="38" fontId="1" fillId="26" borderId="79" xfId="34" applyFont="1" applyFill="1" applyBorder="1" applyAlignment="1">
      <alignment horizontal="center" vertical="top" textRotation="255" wrapText="1"/>
    </xf>
    <xf numFmtId="38" fontId="1" fillId="26" borderId="87" xfId="34" applyFont="1" applyFill="1" applyBorder="1" applyAlignment="1">
      <alignment horizontal="center" vertical="top" textRotation="255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22" t="s">
        <v>46</v>
      </c>
      <c r="B3" s="123"/>
      <c r="C3" s="136" t="s">
        <v>47</v>
      </c>
      <c r="D3" s="128" t="s">
        <v>33</v>
      </c>
      <c r="E3" s="128" t="s">
        <v>179</v>
      </c>
      <c r="F3" s="131" t="s">
        <v>181</v>
      </c>
      <c r="G3" s="131" t="s">
        <v>4</v>
      </c>
    </row>
    <row r="4" spans="1:7" s="1" customFormat="1" ht="11.25" customHeight="1" x14ac:dyDescent="0.2">
      <c r="A4" s="124"/>
      <c r="B4" s="125"/>
      <c r="C4" s="137"/>
      <c r="D4" s="139"/>
      <c r="E4" s="129"/>
      <c r="F4" s="134"/>
      <c r="G4" s="132"/>
    </row>
    <row r="5" spans="1:7" s="1" customFormat="1" ht="11.5" thickBot="1" x14ac:dyDescent="0.25">
      <c r="A5" s="126"/>
      <c r="B5" s="127"/>
      <c r="C5" s="138"/>
      <c r="D5" s="140"/>
      <c r="E5" s="130"/>
      <c r="F5" s="135"/>
      <c r="G5" s="133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183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193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193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193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193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206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193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208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187</v>
      </c>
      <c r="D90" s="11" t="s">
        <v>190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193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D31"/>
  <sheetViews>
    <sheetView showGridLines="0" view="pageBreakPreview" zoomScaleNormal="25" zoomScaleSheetLayoutView="100"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R13" sqref="R13"/>
    </sheetView>
  </sheetViews>
  <sheetFormatPr defaultColWidth="11.26953125" defaultRowHeight="13" x14ac:dyDescent="0.2"/>
  <cols>
    <col min="1" max="1" width="11.26953125" style="81" customWidth="1"/>
    <col min="2" max="2" width="8.26953125" style="80" customWidth="1"/>
    <col min="3" max="3" width="6.453125" style="80" customWidth="1"/>
    <col min="4" max="4" width="5.90625" style="80" customWidth="1"/>
    <col min="5" max="6" width="6.453125" style="80" customWidth="1"/>
    <col min="7" max="8" width="5.90625" style="80" customWidth="1"/>
    <col min="9" max="9" width="6.453125" style="80" customWidth="1"/>
    <col min="10" max="12" width="5.90625" style="80" customWidth="1"/>
    <col min="13" max="16" width="6.453125" style="80" customWidth="1"/>
    <col min="17" max="19" width="5.90625" style="80" customWidth="1"/>
    <col min="20" max="21" width="6.453125" style="80" customWidth="1"/>
    <col min="22" max="23" width="5.90625" style="80" customWidth="1"/>
    <col min="24" max="24" width="6.453125" style="80" customWidth="1"/>
    <col min="25" max="29" width="5.90625" style="80" customWidth="1"/>
    <col min="30" max="30" width="11.26953125" style="94" customWidth="1"/>
    <col min="31" max="16384" width="11.26953125" style="80"/>
  </cols>
  <sheetData>
    <row r="1" spans="1:30" x14ac:dyDescent="0.2">
      <c r="A1" s="86" t="s">
        <v>266</v>
      </c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167" t="s">
        <v>276</v>
      </c>
      <c r="AA1" s="168"/>
      <c r="AB1" s="168"/>
      <c r="AC1" s="168"/>
    </row>
    <row r="2" spans="1:30" ht="15" customHeight="1" x14ac:dyDescent="0.2">
      <c r="A2" s="95"/>
      <c r="B2" s="156" t="s">
        <v>210</v>
      </c>
      <c r="C2" s="158" t="s">
        <v>211</v>
      </c>
      <c r="D2" s="159"/>
      <c r="E2" s="159"/>
      <c r="F2" s="159"/>
      <c r="G2" s="160"/>
      <c r="H2" s="161" t="s">
        <v>267</v>
      </c>
      <c r="I2" s="162" t="s">
        <v>212</v>
      </c>
      <c r="J2" s="163"/>
      <c r="K2" s="163"/>
      <c r="L2" s="164"/>
      <c r="M2" s="152" t="s">
        <v>268</v>
      </c>
      <c r="N2" s="147" t="s">
        <v>214</v>
      </c>
      <c r="O2" s="149" t="s">
        <v>215</v>
      </c>
      <c r="P2" s="150"/>
      <c r="Q2" s="151"/>
      <c r="R2" s="165" t="s">
        <v>216</v>
      </c>
      <c r="S2" s="184" t="s">
        <v>217</v>
      </c>
      <c r="T2" s="185"/>
      <c r="U2" s="185"/>
      <c r="V2" s="186"/>
      <c r="W2" s="187" t="s">
        <v>218</v>
      </c>
      <c r="X2" s="188" t="s">
        <v>269</v>
      </c>
      <c r="Y2" s="189" t="s">
        <v>220</v>
      </c>
      <c r="Z2" s="190" t="s">
        <v>221</v>
      </c>
      <c r="AA2" s="191"/>
      <c r="AB2" s="191"/>
      <c r="AC2" s="192"/>
      <c r="AD2" s="93"/>
    </row>
    <row r="3" spans="1:30" ht="15" customHeight="1" x14ac:dyDescent="0.2">
      <c r="A3" s="82"/>
      <c r="B3" s="157"/>
      <c r="C3" s="145" t="s">
        <v>1</v>
      </c>
      <c r="D3" s="143" t="s">
        <v>222</v>
      </c>
      <c r="E3" s="143" t="s">
        <v>211</v>
      </c>
      <c r="F3" s="143" t="s">
        <v>223</v>
      </c>
      <c r="G3" s="143" t="s">
        <v>241</v>
      </c>
      <c r="H3" s="142"/>
      <c r="I3" s="145" t="s">
        <v>1</v>
      </c>
      <c r="J3" s="141" t="s">
        <v>270</v>
      </c>
      <c r="K3" s="141" t="s">
        <v>224</v>
      </c>
      <c r="L3" s="141" t="s">
        <v>0</v>
      </c>
      <c r="M3" s="153"/>
      <c r="N3" s="148"/>
      <c r="O3" s="154" t="s">
        <v>225</v>
      </c>
      <c r="P3" s="99"/>
      <c r="Q3" s="165" t="s">
        <v>226</v>
      </c>
      <c r="R3" s="169"/>
      <c r="S3" s="193" t="s">
        <v>243</v>
      </c>
      <c r="T3" s="194"/>
      <c r="U3" s="195" t="s">
        <v>227</v>
      </c>
      <c r="V3" s="196"/>
      <c r="W3" s="197"/>
      <c r="X3" s="198"/>
      <c r="Y3" s="198"/>
      <c r="Z3" s="199" t="s">
        <v>1</v>
      </c>
      <c r="AA3" s="200" t="s">
        <v>228</v>
      </c>
      <c r="AB3" s="201" t="s">
        <v>271</v>
      </c>
      <c r="AC3" s="202" t="s">
        <v>229</v>
      </c>
      <c r="AD3" s="93"/>
    </row>
    <row r="4" spans="1:30" ht="46.5" customHeight="1" x14ac:dyDescent="0.2">
      <c r="A4" s="96"/>
      <c r="B4" s="157"/>
      <c r="C4" s="146"/>
      <c r="D4" s="144"/>
      <c r="E4" s="144"/>
      <c r="F4" s="144"/>
      <c r="G4" s="144"/>
      <c r="H4" s="142"/>
      <c r="I4" s="146"/>
      <c r="J4" s="142"/>
      <c r="K4" s="142"/>
      <c r="L4" s="142"/>
      <c r="M4" s="153"/>
      <c r="N4" s="148"/>
      <c r="O4" s="155"/>
      <c r="P4" s="97" t="s">
        <v>230</v>
      </c>
      <c r="Q4" s="166"/>
      <c r="R4" s="166"/>
      <c r="S4" s="203" t="s">
        <v>231</v>
      </c>
      <c r="T4" s="204" t="s">
        <v>232</v>
      </c>
      <c r="U4" s="205" t="s">
        <v>233</v>
      </c>
      <c r="V4" s="206" t="s">
        <v>234</v>
      </c>
      <c r="W4" s="197"/>
      <c r="X4" s="198"/>
      <c r="Y4" s="198"/>
      <c r="Z4" s="207"/>
      <c r="AA4" s="198"/>
      <c r="AB4" s="198"/>
      <c r="AC4" s="208"/>
      <c r="AD4" s="93"/>
    </row>
    <row r="5" spans="1:30" s="83" customFormat="1" ht="13.5" customHeight="1" x14ac:dyDescent="0.2">
      <c r="A5" s="91" t="s">
        <v>178</v>
      </c>
      <c r="B5" s="100">
        <f>IF(SUM(C5,H5,I5,M5:Z5)=0,"-",SUM(C5,H5,I5,M5:Z5))</f>
        <v>41512</v>
      </c>
      <c r="C5" s="100">
        <f>IF(SUM(D5:G5)=0,"-",SUM(D5:G5))</f>
        <v>5029</v>
      </c>
      <c r="D5" s="101">
        <v>702</v>
      </c>
      <c r="E5" s="102">
        <v>2195</v>
      </c>
      <c r="F5" s="102">
        <v>2007</v>
      </c>
      <c r="G5" s="102">
        <v>125</v>
      </c>
      <c r="H5" s="102">
        <v>173</v>
      </c>
      <c r="I5" s="100">
        <f>IF(SUM(J5:L5)=0,"-",SUM(J5:L5))</f>
        <v>1346</v>
      </c>
      <c r="J5" s="101">
        <v>284</v>
      </c>
      <c r="K5" s="102">
        <v>151</v>
      </c>
      <c r="L5" s="102">
        <v>911</v>
      </c>
      <c r="M5" s="102">
        <v>6497</v>
      </c>
      <c r="N5" s="100">
        <v>10651</v>
      </c>
      <c r="O5" s="103">
        <v>3688</v>
      </c>
      <c r="P5" s="104">
        <v>2882</v>
      </c>
      <c r="Q5" s="105">
        <v>117</v>
      </c>
      <c r="R5" s="106">
        <v>707</v>
      </c>
      <c r="S5" s="100">
        <v>868</v>
      </c>
      <c r="T5" s="100">
        <v>1271</v>
      </c>
      <c r="U5" s="100">
        <v>4250</v>
      </c>
      <c r="V5" s="107">
        <v>66</v>
      </c>
      <c r="W5" s="107">
        <v>2376</v>
      </c>
      <c r="X5" s="100">
        <v>1021</v>
      </c>
      <c r="Y5" s="100">
        <v>371</v>
      </c>
      <c r="Z5" s="100">
        <f>IF(SUM(AA5:AC5)=0,"-",SUM(AA5:AC5))</f>
        <v>199</v>
      </c>
      <c r="AA5" s="100">
        <v>28</v>
      </c>
      <c r="AB5" s="100">
        <v>103</v>
      </c>
      <c r="AC5" s="100">
        <v>68</v>
      </c>
      <c r="AD5" s="98"/>
    </row>
    <row r="6" spans="1:30" s="83" customFormat="1" ht="13.5" customHeight="1" x14ac:dyDescent="0.2">
      <c r="A6" s="110" t="s">
        <v>246</v>
      </c>
      <c r="B6" s="119">
        <f>IF(SUM(C6,H6,I6,M6,N6,O6,Q6:Y6,Z6)=0,"-",SUM(C6,H6,I6,M6,N6,O6,Q6:Y6,Z6))</f>
        <v>3133</v>
      </c>
      <c r="C6" s="119">
        <f>IF(SUM(D6:G6)=0,"-",SUM(D6:G6))</f>
        <v>468</v>
      </c>
      <c r="D6" s="119">
        <f>IF(SUM(D7:D25)=0,"-",SUM(D7:D25))</f>
        <v>63</v>
      </c>
      <c r="E6" s="119">
        <f>IF(SUM(E7:E25)=0,"-",SUM(E7:E25))</f>
        <v>211</v>
      </c>
      <c r="F6" s="119">
        <f>IF(SUM(F7:F25)=0,"-",SUM(F7:F25))</f>
        <v>183</v>
      </c>
      <c r="G6" s="119">
        <f>IF(SUM(G7:G25)=0,"-",SUM(G7:G25))</f>
        <v>11</v>
      </c>
      <c r="H6" s="119">
        <f>IF(SUM(H7:H25)=0,"-",SUM(H7:H25))</f>
        <v>14</v>
      </c>
      <c r="I6" s="119">
        <f>IF(SUM(J6:L6)=0,"-",SUM(J6:L6))</f>
        <v>98</v>
      </c>
      <c r="J6" s="119">
        <f t="shared" ref="J6:Y6" si="0">IF(SUM(J7:J25)=0,"-",SUM(J7:J25))</f>
        <v>21</v>
      </c>
      <c r="K6" s="119">
        <f t="shared" si="0"/>
        <v>9</v>
      </c>
      <c r="L6" s="119">
        <f t="shared" si="0"/>
        <v>68</v>
      </c>
      <c r="M6" s="119">
        <f t="shared" si="0"/>
        <v>516</v>
      </c>
      <c r="N6" s="119">
        <f t="shared" si="0"/>
        <v>876</v>
      </c>
      <c r="O6" s="119">
        <f t="shared" si="0"/>
        <v>223</v>
      </c>
      <c r="P6" s="119">
        <f t="shared" si="0"/>
        <v>159</v>
      </c>
      <c r="Q6" s="119">
        <f t="shared" si="0"/>
        <v>12</v>
      </c>
      <c r="R6" s="119">
        <f t="shared" si="0"/>
        <v>45</v>
      </c>
      <c r="S6" s="119">
        <f t="shared" si="0"/>
        <v>107</v>
      </c>
      <c r="T6" s="119">
        <f t="shared" si="0"/>
        <v>99</v>
      </c>
      <c r="U6" s="119">
        <f t="shared" si="0"/>
        <v>415</v>
      </c>
      <c r="V6" s="119">
        <f t="shared" si="0"/>
        <v>4</v>
      </c>
      <c r="W6" s="119">
        <f t="shared" si="0"/>
        <v>159</v>
      </c>
      <c r="X6" s="119">
        <f t="shared" si="0"/>
        <v>56</v>
      </c>
      <c r="Y6" s="119">
        <f t="shared" si="0"/>
        <v>29</v>
      </c>
      <c r="Z6" s="119">
        <f>IF(SUM(AA6:AC6)=0,"-",SUM(AA6:AC6))</f>
        <v>12</v>
      </c>
      <c r="AA6" s="119">
        <f>IF(SUM(AA7:AA25)=0,"-",SUM(AA7:AA25))</f>
        <v>4</v>
      </c>
      <c r="AB6" s="119">
        <f>IF(SUM(AB7:AB25)=0,"-",SUM(AB7:AB25))</f>
        <v>5</v>
      </c>
      <c r="AC6" s="119">
        <f>IF(SUM(AC7:AC25)=0,"-",SUM(AC7:AC25))</f>
        <v>3</v>
      </c>
      <c r="AD6" s="109"/>
    </row>
    <row r="7" spans="1:30" s="113" customFormat="1" ht="13.5" customHeight="1" x14ac:dyDescent="0.2">
      <c r="A7" s="111" t="s">
        <v>247</v>
      </c>
      <c r="B7" s="108">
        <f t="shared" ref="B7:B25" si="1">IF(SUM(C7,H7,I7,M7,N7,O7,Q7:Y7,Z7)=0,"-",SUM(C7,H7,I7,M7,N7,O7,Q7:Y7,Z7))</f>
        <v>1480</v>
      </c>
      <c r="C7" s="108">
        <f t="shared" ref="C7:C25" si="2">IF(SUM(D7:G7)=0,"-",SUM(D7:G7))</f>
        <v>130</v>
      </c>
      <c r="D7" s="108">
        <v>39</v>
      </c>
      <c r="E7" s="108">
        <v>71</v>
      </c>
      <c r="F7" s="108">
        <v>10</v>
      </c>
      <c r="G7" s="108">
        <v>10</v>
      </c>
      <c r="H7" s="108">
        <v>6</v>
      </c>
      <c r="I7" s="108">
        <f t="shared" ref="I7:I25" si="3">IF(SUM(J7:L7)=0,"-",SUM(J7:L7))</f>
        <v>35</v>
      </c>
      <c r="J7" s="108">
        <v>12</v>
      </c>
      <c r="K7" s="108">
        <v>2</v>
      </c>
      <c r="L7" s="108">
        <v>21</v>
      </c>
      <c r="M7" s="108">
        <v>285</v>
      </c>
      <c r="N7" s="108">
        <v>545</v>
      </c>
      <c r="O7" s="108">
        <v>129</v>
      </c>
      <c r="P7" s="108">
        <v>92</v>
      </c>
      <c r="Q7" s="108">
        <v>11</v>
      </c>
      <c r="R7" s="108">
        <v>27</v>
      </c>
      <c r="S7" s="108">
        <v>6</v>
      </c>
      <c r="T7" s="108">
        <v>30</v>
      </c>
      <c r="U7" s="108">
        <v>139</v>
      </c>
      <c r="V7" s="108" t="s">
        <v>277</v>
      </c>
      <c r="W7" s="108">
        <v>98</v>
      </c>
      <c r="X7" s="108">
        <v>35</v>
      </c>
      <c r="Y7" s="108">
        <v>3</v>
      </c>
      <c r="Z7" s="108">
        <f t="shared" ref="Z7:Z25" si="4">IF(SUM(AA7:AC7)=0,"-",SUM(AA7:AC7))</f>
        <v>1</v>
      </c>
      <c r="AA7" s="108" t="s">
        <v>277</v>
      </c>
      <c r="AB7" s="108" t="s">
        <v>277</v>
      </c>
      <c r="AC7" s="108">
        <v>1</v>
      </c>
      <c r="AD7" s="112"/>
    </row>
    <row r="8" spans="1:30" s="113" customFormat="1" ht="13.5" customHeight="1" x14ac:dyDescent="0.2">
      <c r="A8" s="111" t="s">
        <v>248</v>
      </c>
      <c r="B8" s="108">
        <f t="shared" si="1"/>
        <v>417</v>
      </c>
      <c r="C8" s="108">
        <f t="shared" si="2"/>
        <v>69</v>
      </c>
      <c r="D8" s="108">
        <v>3</v>
      </c>
      <c r="E8" s="108">
        <v>39</v>
      </c>
      <c r="F8" s="108">
        <v>26</v>
      </c>
      <c r="G8" s="108">
        <v>1</v>
      </c>
      <c r="H8" s="108">
        <v>3</v>
      </c>
      <c r="I8" s="108">
        <f t="shared" si="3"/>
        <v>14</v>
      </c>
      <c r="J8" s="108" t="s">
        <v>277</v>
      </c>
      <c r="K8" s="108">
        <v>1</v>
      </c>
      <c r="L8" s="108">
        <v>13</v>
      </c>
      <c r="M8" s="108">
        <v>51</v>
      </c>
      <c r="N8" s="108">
        <v>91</v>
      </c>
      <c r="O8" s="108">
        <v>24</v>
      </c>
      <c r="P8" s="108">
        <v>18</v>
      </c>
      <c r="Q8" s="108">
        <v>1</v>
      </c>
      <c r="R8" s="108">
        <v>6</v>
      </c>
      <c r="S8" s="108">
        <v>14</v>
      </c>
      <c r="T8" s="108">
        <v>24</v>
      </c>
      <c r="U8" s="108">
        <v>92</v>
      </c>
      <c r="V8" s="108" t="s">
        <v>277</v>
      </c>
      <c r="W8" s="108">
        <v>20</v>
      </c>
      <c r="X8" s="108">
        <v>5</v>
      </c>
      <c r="Y8" s="108">
        <v>2</v>
      </c>
      <c r="Z8" s="108">
        <f t="shared" si="4"/>
        <v>1</v>
      </c>
      <c r="AA8" s="108" t="s">
        <v>277</v>
      </c>
      <c r="AB8" s="108">
        <v>1</v>
      </c>
      <c r="AC8" s="108" t="s">
        <v>277</v>
      </c>
      <c r="AD8" s="112"/>
    </row>
    <row r="9" spans="1:30" s="113" customFormat="1" ht="13.5" customHeight="1" x14ac:dyDescent="0.2">
      <c r="A9" s="111" t="s">
        <v>249</v>
      </c>
      <c r="B9" s="108">
        <f t="shared" si="1"/>
        <v>62</v>
      </c>
      <c r="C9" s="108">
        <f t="shared" si="2"/>
        <v>7</v>
      </c>
      <c r="D9" s="108" t="s">
        <v>277</v>
      </c>
      <c r="E9" s="108">
        <v>5</v>
      </c>
      <c r="F9" s="108">
        <v>2</v>
      </c>
      <c r="G9" s="108" t="s">
        <v>277</v>
      </c>
      <c r="H9" s="108" t="s">
        <v>277</v>
      </c>
      <c r="I9" s="108">
        <f t="shared" si="3"/>
        <v>1</v>
      </c>
      <c r="J9" s="108" t="s">
        <v>277</v>
      </c>
      <c r="K9" s="108" t="s">
        <v>277</v>
      </c>
      <c r="L9" s="108">
        <v>1</v>
      </c>
      <c r="M9" s="108">
        <v>7</v>
      </c>
      <c r="N9" s="108">
        <v>9</v>
      </c>
      <c r="O9" s="108">
        <v>6</v>
      </c>
      <c r="P9" s="108">
        <v>5</v>
      </c>
      <c r="Q9" s="108" t="s">
        <v>277</v>
      </c>
      <c r="R9" s="108" t="s">
        <v>277</v>
      </c>
      <c r="S9" s="108">
        <v>2</v>
      </c>
      <c r="T9" s="108">
        <v>8</v>
      </c>
      <c r="U9" s="108">
        <v>16</v>
      </c>
      <c r="V9" s="108" t="s">
        <v>277</v>
      </c>
      <c r="W9" s="108">
        <v>3</v>
      </c>
      <c r="X9" s="108">
        <v>2</v>
      </c>
      <c r="Y9" s="108">
        <v>1</v>
      </c>
      <c r="Z9" s="108" t="str">
        <f t="shared" si="4"/>
        <v>-</v>
      </c>
      <c r="AA9" s="108" t="s">
        <v>277</v>
      </c>
      <c r="AB9" s="108" t="s">
        <v>277</v>
      </c>
      <c r="AC9" s="108" t="s">
        <v>277</v>
      </c>
      <c r="AD9" s="112"/>
    </row>
    <row r="10" spans="1:30" s="113" customFormat="1" ht="13.5" customHeight="1" x14ac:dyDescent="0.2">
      <c r="A10" s="111" t="s">
        <v>250</v>
      </c>
      <c r="B10" s="108">
        <f t="shared" si="1"/>
        <v>103</v>
      </c>
      <c r="C10" s="108">
        <f t="shared" si="2"/>
        <v>14</v>
      </c>
      <c r="D10" s="108">
        <v>2</v>
      </c>
      <c r="E10" s="108">
        <v>10</v>
      </c>
      <c r="F10" s="108">
        <v>2</v>
      </c>
      <c r="G10" s="108" t="s">
        <v>277</v>
      </c>
      <c r="H10" s="108">
        <v>1</v>
      </c>
      <c r="I10" s="108">
        <f t="shared" si="3"/>
        <v>2</v>
      </c>
      <c r="J10" s="108" t="s">
        <v>277</v>
      </c>
      <c r="K10" s="108" t="s">
        <v>277</v>
      </c>
      <c r="L10" s="108">
        <v>2</v>
      </c>
      <c r="M10" s="108">
        <v>9</v>
      </c>
      <c r="N10" s="108">
        <v>7</v>
      </c>
      <c r="O10" s="108">
        <v>3</v>
      </c>
      <c r="P10" s="108">
        <v>2</v>
      </c>
      <c r="Q10" s="108" t="s">
        <v>277</v>
      </c>
      <c r="R10" s="108" t="s">
        <v>277</v>
      </c>
      <c r="S10" s="108">
        <v>30</v>
      </c>
      <c r="T10" s="108">
        <v>4</v>
      </c>
      <c r="U10" s="108">
        <v>30</v>
      </c>
      <c r="V10" s="108">
        <v>1</v>
      </c>
      <c r="W10" s="108">
        <v>2</v>
      </c>
      <c r="X10" s="108" t="s">
        <v>277</v>
      </c>
      <c r="Y10" s="108" t="s">
        <v>277</v>
      </c>
      <c r="Z10" s="108" t="str">
        <f t="shared" si="4"/>
        <v>-</v>
      </c>
      <c r="AA10" s="108" t="s">
        <v>277</v>
      </c>
      <c r="AB10" s="108" t="s">
        <v>277</v>
      </c>
      <c r="AC10" s="108" t="s">
        <v>277</v>
      </c>
      <c r="AD10" s="112"/>
    </row>
    <row r="11" spans="1:30" s="113" customFormat="1" ht="13.5" customHeight="1" x14ac:dyDescent="0.2">
      <c r="A11" s="111" t="s">
        <v>251</v>
      </c>
      <c r="B11" s="108">
        <f t="shared" si="1"/>
        <v>87</v>
      </c>
      <c r="C11" s="108">
        <f t="shared" si="2"/>
        <v>15</v>
      </c>
      <c r="D11" s="108">
        <v>2</v>
      </c>
      <c r="E11" s="108">
        <v>5</v>
      </c>
      <c r="F11" s="108">
        <v>8</v>
      </c>
      <c r="G11" s="108" t="s">
        <v>277</v>
      </c>
      <c r="H11" s="108" t="s">
        <v>277</v>
      </c>
      <c r="I11" s="108">
        <f t="shared" si="3"/>
        <v>3</v>
      </c>
      <c r="J11" s="108" t="s">
        <v>277</v>
      </c>
      <c r="K11" s="108" t="s">
        <v>277</v>
      </c>
      <c r="L11" s="108">
        <v>3</v>
      </c>
      <c r="M11" s="108">
        <v>4</v>
      </c>
      <c r="N11" s="108">
        <v>9</v>
      </c>
      <c r="O11" s="108">
        <v>3</v>
      </c>
      <c r="P11" s="108">
        <v>2</v>
      </c>
      <c r="Q11" s="108" t="s">
        <v>277</v>
      </c>
      <c r="R11" s="108">
        <v>1</v>
      </c>
      <c r="S11" s="108">
        <v>19</v>
      </c>
      <c r="T11" s="108">
        <v>3</v>
      </c>
      <c r="U11" s="108">
        <v>26</v>
      </c>
      <c r="V11" s="108" t="s">
        <v>277</v>
      </c>
      <c r="W11" s="108">
        <v>3</v>
      </c>
      <c r="X11" s="108" t="s">
        <v>277</v>
      </c>
      <c r="Y11" s="108">
        <v>1</v>
      </c>
      <c r="Z11" s="108" t="str">
        <f t="shared" si="4"/>
        <v>-</v>
      </c>
      <c r="AA11" s="108" t="s">
        <v>277</v>
      </c>
      <c r="AB11" s="108" t="s">
        <v>277</v>
      </c>
      <c r="AC11" s="108" t="s">
        <v>277</v>
      </c>
      <c r="AD11" s="112"/>
    </row>
    <row r="12" spans="1:30" s="113" customFormat="1" ht="13.5" customHeight="1" x14ac:dyDescent="0.2">
      <c r="A12" s="111" t="s">
        <v>252</v>
      </c>
      <c r="B12" s="108">
        <f t="shared" si="1"/>
        <v>98</v>
      </c>
      <c r="C12" s="108">
        <f t="shared" si="2"/>
        <v>26</v>
      </c>
      <c r="D12" s="108">
        <v>5</v>
      </c>
      <c r="E12" s="108">
        <v>10</v>
      </c>
      <c r="F12" s="108">
        <v>11</v>
      </c>
      <c r="G12" s="108" t="s">
        <v>277</v>
      </c>
      <c r="H12" s="108" t="s">
        <v>277</v>
      </c>
      <c r="I12" s="108">
        <f t="shared" si="3"/>
        <v>5</v>
      </c>
      <c r="J12" s="108">
        <v>1</v>
      </c>
      <c r="K12" s="108" t="s">
        <v>277</v>
      </c>
      <c r="L12" s="108">
        <v>4</v>
      </c>
      <c r="M12" s="108">
        <v>10</v>
      </c>
      <c r="N12" s="108">
        <v>7</v>
      </c>
      <c r="O12" s="108">
        <v>5</v>
      </c>
      <c r="P12" s="108">
        <v>3</v>
      </c>
      <c r="Q12" s="108" t="s">
        <v>277</v>
      </c>
      <c r="R12" s="108" t="s">
        <v>277</v>
      </c>
      <c r="S12" s="108">
        <v>6</v>
      </c>
      <c r="T12" s="108">
        <v>1</v>
      </c>
      <c r="U12" s="108">
        <v>24</v>
      </c>
      <c r="V12" s="108">
        <v>1</v>
      </c>
      <c r="W12" s="108">
        <v>5</v>
      </c>
      <c r="X12" s="108">
        <v>1</v>
      </c>
      <c r="Y12" s="108">
        <v>2</v>
      </c>
      <c r="Z12" s="108">
        <f t="shared" si="4"/>
        <v>5</v>
      </c>
      <c r="AA12" s="108">
        <v>2</v>
      </c>
      <c r="AB12" s="108">
        <v>3</v>
      </c>
      <c r="AC12" s="108" t="s">
        <v>277</v>
      </c>
      <c r="AD12" s="112"/>
    </row>
    <row r="13" spans="1:30" s="113" customFormat="1" ht="13.5" customHeight="1" x14ac:dyDescent="0.2">
      <c r="A13" s="111" t="s">
        <v>253</v>
      </c>
      <c r="B13" s="108">
        <f t="shared" si="1"/>
        <v>71</v>
      </c>
      <c r="C13" s="108">
        <f t="shared" si="2"/>
        <v>19</v>
      </c>
      <c r="D13" s="108">
        <v>2</v>
      </c>
      <c r="E13" s="108">
        <v>9</v>
      </c>
      <c r="F13" s="108">
        <v>8</v>
      </c>
      <c r="G13" s="108" t="s">
        <v>277</v>
      </c>
      <c r="H13" s="108" t="s">
        <v>277</v>
      </c>
      <c r="I13" s="108">
        <f t="shared" si="3"/>
        <v>8</v>
      </c>
      <c r="J13" s="108" t="s">
        <v>277</v>
      </c>
      <c r="K13" s="108">
        <v>1</v>
      </c>
      <c r="L13" s="108">
        <v>7</v>
      </c>
      <c r="M13" s="108">
        <v>14</v>
      </c>
      <c r="N13" s="108">
        <v>14</v>
      </c>
      <c r="O13" s="108">
        <v>6</v>
      </c>
      <c r="P13" s="108">
        <v>5</v>
      </c>
      <c r="Q13" s="108" t="s">
        <v>277</v>
      </c>
      <c r="R13" s="108">
        <v>1</v>
      </c>
      <c r="S13" s="108" t="s">
        <v>277</v>
      </c>
      <c r="T13" s="108">
        <v>1</v>
      </c>
      <c r="U13" s="108">
        <v>5</v>
      </c>
      <c r="V13" s="108" t="s">
        <v>277</v>
      </c>
      <c r="W13" s="108">
        <v>3</v>
      </c>
      <c r="X13" s="108" t="s">
        <v>277</v>
      </c>
      <c r="Y13" s="108" t="s">
        <v>277</v>
      </c>
      <c r="Z13" s="108" t="str">
        <f t="shared" si="4"/>
        <v>-</v>
      </c>
      <c r="AA13" s="108" t="s">
        <v>277</v>
      </c>
      <c r="AB13" s="108" t="s">
        <v>277</v>
      </c>
      <c r="AC13" s="108" t="s">
        <v>277</v>
      </c>
      <c r="AD13" s="112"/>
    </row>
    <row r="14" spans="1:30" s="113" customFormat="1" ht="13.5" customHeight="1" x14ac:dyDescent="0.2">
      <c r="A14" s="111" t="s">
        <v>254</v>
      </c>
      <c r="B14" s="108">
        <f t="shared" si="1"/>
        <v>112</v>
      </c>
      <c r="C14" s="108">
        <f t="shared" si="2"/>
        <v>13</v>
      </c>
      <c r="D14" s="108">
        <v>3</v>
      </c>
      <c r="E14" s="108">
        <v>6</v>
      </c>
      <c r="F14" s="108">
        <v>4</v>
      </c>
      <c r="G14" s="108" t="s">
        <v>277</v>
      </c>
      <c r="H14" s="108" t="s">
        <v>277</v>
      </c>
      <c r="I14" s="108">
        <f t="shared" si="3"/>
        <v>3</v>
      </c>
      <c r="J14" s="108">
        <v>2</v>
      </c>
      <c r="K14" s="108" t="s">
        <v>277</v>
      </c>
      <c r="L14" s="108">
        <v>1</v>
      </c>
      <c r="M14" s="108">
        <v>17</v>
      </c>
      <c r="N14" s="108">
        <v>36</v>
      </c>
      <c r="O14" s="108">
        <v>12</v>
      </c>
      <c r="P14" s="108">
        <v>10</v>
      </c>
      <c r="Q14" s="108" t="s">
        <v>277</v>
      </c>
      <c r="R14" s="108">
        <v>1</v>
      </c>
      <c r="S14" s="108">
        <v>3</v>
      </c>
      <c r="T14" s="108">
        <v>4</v>
      </c>
      <c r="U14" s="108">
        <v>10</v>
      </c>
      <c r="V14" s="108" t="s">
        <v>277</v>
      </c>
      <c r="W14" s="108">
        <v>5</v>
      </c>
      <c r="X14" s="108">
        <v>6</v>
      </c>
      <c r="Y14" s="108">
        <v>2</v>
      </c>
      <c r="Z14" s="108" t="str">
        <f t="shared" si="4"/>
        <v>-</v>
      </c>
      <c r="AA14" s="108" t="s">
        <v>277</v>
      </c>
      <c r="AB14" s="108" t="s">
        <v>277</v>
      </c>
      <c r="AC14" s="108" t="s">
        <v>277</v>
      </c>
      <c r="AD14" s="112"/>
    </row>
    <row r="15" spans="1:30" s="113" customFormat="1" ht="13.5" customHeight="1" x14ac:dyDescent="0.2">
      <c r="A15" s="111" t="s">
        <v>255</v>
      </c>
      <c r="B15" s="108">
        <f t="shared" si="1"/>
        <v>31</v>
      </c>
      <c r="C15" s="108">
        <f t="shared" si="2"/>
        <v>11</v>
      </c>
      <c r="D15" s="108" t="s">
        <v>277</v>
      </c>
      <c r="E15" s="108">
        <v>3</v>
      </c>
      <c r="F15" s="108">
        <v>8</v>
      </c>
      <c r="G15" s="108" t="s">
        <v>277</v>
      </c>
      <c r="H15" s="108" t="s">
        <v>277</v>
      </c>
      <c r="I15" s="108">
        <f t="shared" si="3"/>
        <v>2</v>
      </c>
      <c r="J15" s="108" t="s">
        <v>277</v>
      </c>
      <c r="K15" s="108" t="s">
        <v>277</v>
      </c>
      <c r="L15" s="108">
        <v>2</v>
      </c>
      <c r="M15" s="108">
        <v>3</v>
      </c>
      <c r="N15" s="108">
        <v>7</v>
      </c>
      <c r="O15" s="108">
        <v>1</v>
      </c>
      <c r="P15" s="108">
        <v>1</v>
      </c>
      <c r="Q15" s="108" t="s">
        <v>277</v>
      </c>
      <c r="R15" s="108">
        <v>2</v>
      </c>
      <c r="S15" s="108" t="s">
        <v>277</v>
      </c>
      <c r="T15" s="108" t="s">
        <v>277</v>
      </c>
      <c r="U15" s="108" t="s">
        <v>277</v>
      </c>
      <c r="V15" s="108" t="s">
        <v>277</v>
      </c>
      <c r="W15" s="108">
        <v>2</v>
      </c>
      <c r="X15" s="108" t="s">
        <v>277</v>
      </c>
      <c r="Y15" s="108">
        <v>1</v>
      </c>
      <c r="Z15" s="108">
        <f t="shared" si="4"/>
        <v>2</v>
      </c>
      <c r="AA15" s="108">
        <v>1</v>
      </c>
      <c r="AB15" s="108">
        <v>1</v>
      </c>
      <c r="AC15" s="108" t="s">
        <v>277</v>
      </c>
      <c r="AD15" s="112"/>
    </row>
    <row r="16" spans="1:30" s="113" customFormat="1" ht="13.5" customHeight="1" x14ac:dyDescent="0.2">
      <c r="A16" s="111" t="s">
        <v>256</v>
      </c>
      <c r="B16" s="108">
        <f t="shared" si="1"/>
        <v>24</v>
      </c>
      <c r="C16" s="108">
        <f t="shared" si="2"/>
        <v>6</v>
      </c>
      <c r="D16" s="108" t="s">
        <v>277</v>
      </c>
      <c r="E16" s="108">
        <v>2</v>
      </c>
      <c r="F16" s="108">
        <v>4</v>
      </c>
      <c r="G16" s="108" t="s">
        <v>277</v>
      </c>
      <c r="H16" s="108" t="s">
        <v>277</v>
      </c>
      <c r="I16" s="108">
        <f t="shared" si="3"/>
        <v>1</v>
      </c>
      <c r="J16" s="108" t="s">
        <v>277</v>
      </c>
      <c r="K16" s="108">
        <v>1</v>
      </c>
      <c r="L16" s="108" t="s">
        <v>277</v>
      </c>
      <c r="M16" s="108">
        <v>3</v>
      </c>
      <c r="N16" s="108">
        <v>4</v>
      </c>
      <c r="O16" s="108">
        <v>1</v>
      </c>
      <c r="P16" s="108">
        <v>1</v>
      </c>
      <c r="Q16" s="108" t="s">
        <v>277</v>
      </c>
      <c r="R16" s="108">
        <v>1</v>
      </c>
      <c r="S16" s="108" t="s">
        <v>277</v>
      </c>
      <c r="T16" s="108">
        <v>2</v>
      </c>
      <c r="U16" s="108">
        <v>5</v>
      </c>
      <c r="V16" s="108" t="s">
        <v>277</v>
      </c>
      <c r="W16" s="108" t="s">
        <v>277</v>
      </c>
      <c r="X16" s="108" t="s">
        <v>277</v>
      </c>
      <c r="Y16" s="108">
        <v>1</v>
      </c>
      <c r="Z16" s="108" t="str">
        <f t="shared" si="4"/>
        <v>-</v>
      </c>
      <c r="AA16" s="108" t="s">
        <v>277</v>
      </c>
      <c r="AB16" s="108" t="s">
        <v>277</v>
      </c>
      <c r="AC16" s="108" t="s">
        <v>277</v>
      </c>
      <c r="AD16" s="112"/>
    </row>
    <row r="17" spans="1:30" s="113" customFormat="1" ht="13.5" customHeight="1" x14ac:dyDescent="0.2">
      <c r="A17" s="111" t="s">
        <v>257</v>
      </c>
      <c r="B17" s="108">
        <f t="shared" si="1"/>
        <v>50</v>
      </c>
      <c r="C17" s="108">
        <f t="shared" si="2"/>
        <v>17</v>
      </c>
      <c r="D17" s="108">
        <v>1</v>
      </c>
      <c r="E17" s="108">
        <v>4</v>
      </c>
      <c r="F17" s="108">
        <v>12</v>
      </c>
      <c r="G17" s="108" t="s">
        <v>277</v>
      </c>
      <c r="H17" s="108">
        <v>1</v>
      </c>
      <c r="I17" s="108">
        <f t="shared" si="3"/>
        <v>2</v>
      </c>
      <c r="J17" s="108">
        <v>1</v>
      </c>
      <c r="K17" s="108" t="s">
        <v>277</v>
      </c>
      <c r="L17" s="108">
        <v>1</v>
      </c>
      <c r="M17" s="108">
        <v>11</v>
      </c>
      <c r="N17" s="108">
        <v>7</v>
      </c>
      <c r="O17" s="108">
        <v>3</v>
      </c>
      <c r="P17" s="108">
        <v>2</v>
      </c>
      <c r="Q17" s="108" t="s">
        <v>277</v>
      </c>
      <c r="R17" s="108" t="s">
        <v>277</v>
      </c>
      <c r="S17" s="108" t="s">
        <v>277</v>
      </c>
      <c r="T17" s="108">
        <v>2</v>
      </c>
      <c r="U17" s="108">
        <v>2</v>
      </c>
      <c r="V17" s="108" t="s">
        <v>277</v>
      </c>
      <c r="W17" s="108">
        <v>3</v>
      </c>
      <c r="X17" s="108">
        <v>1</v>
      </c>
      <c r="Y17" s="108">
        <v>1</v>
      </c>
      <c r="Z17" s="108" t="str">
        <f t="shared" si="4"/>
        <v>-</v>
      </c>
      <c r="AA17" s="108" t="s">
        <v>277</v>
      </c>
      <c r="AB17" s="108" t="s">
        <v>277</v>
      </c>
      <c r="AC17" s="108" t="s">
        <v>277</v>
      </c>
      <c r="AD17" s="112"/>
    </row>
    <row r="18" spans="1:30" s="113" customFormat="1" ht="13.5" customHeight="1" x14ac:dyDescent="0.2">
      <c r="A18" s="111" t="s">
        <v>258</v>
      </c>
      <c r="B18" s="108">
        <f t="shared" si="1"/>
        <v>72</v>
      </c>
      <c r="C18" s="108">
        <f t="shared" si="2"/>
        <v>16</v>
      </c>
      <c r="D18" s="108" t="s">
        <v>277</v>
      </c>
      <c r="E18" s="108">
        <v>11</v>
      </c>
      <c r="F18" s="108">
        <v>5</v>
      </c>
      <c r="G18" s="108" t="s">
        <v>277</v>
      </c>
      <c r="H18" s="108" t="s">
        <v>277</v>
      </c>
      <c r="I18" s="108">
        <f t="shared" si="3"/>
        <v>4</v>
      </c>
      <c r="J18" s="108">
        <v>1</v>
      </c>
      <c r="K18" s="108">
        <v>1</v>
      </c>
      <c r="L18" s="108">
        <v>2</v>
      </c>
      <c r="M18" s="108">
        <v>17</v>
      </c>
      <c r="N18" s="108">
        <v>22</v>
      </c>
      <c r="O18" s="108">
        <v>4</v>
      </c>
      <c r="P18" s="108">
        <v>2</v>
      </c>
      <c r="Q18" s="108" t="s">
        <v>277</v>
      </c>
      <c r="R18" s="108">
        <v>1</v>
      </c>
      <c r="S18" s="108" t="s">
        <v>277</v>
      </c>
      <c r="T18" s="108" t="s">
        <v>277</v>
      </c>
      <c r="U18" s="108" t="s">
        <v>277</v>
      </c>
      <c r="V18" s="108" t="s">
        <v>277</v>
      </c>
      <c r="W18" s="108">
        <v>2</v>
      </c>
      <c r="X18" s="108">
        <v>1</v>
      </c>
      <c r="Y18" s="108">
        <v>3</v>
      </c>
      <c r="Z18" s="108">
        <f t="shared" si="4"/>
        <v>2</v>
      </c>
      <c r="AA18" s="108" t="s">
        <v>277</v>
      </c>
      <c r="AB18" s="108" t="s">
        <v>277</v>
      </c>
      <c r="AC18" s="108">
        <v>2</v>
      </c>
      <c r="AD18" s="112"/>
    </row>
    <row r="19" spans="1:30" s="113" customFormat="1" ht="13.5" customHeight="1" x14ac:dyDescent="0.2">
      <c r="A19" s="111" t="s">
        <v>259</v>
      </c>
      <c r="B19" s="108">
        <f t="shared" si="1"/>
        <v>186</v>
      </c>
      <c r="C19" s="108">
        <f t="shared" si="2"/>
        <v>17</v>
      </c>
      <c r="D19" s="108">
        <v>4</v>
      </c>
      <c r="E19" s="108">
        <v>9</v>
      </c>
      <c r="F19" s="108">
        <v>4</v>
      </c>
      <c r="G19" s="108" t="s">
        <v>277</v>
      </c>
      <c r="H19" s="108">
        <v>1</v>
      </c>
      <c r="I19" s="108">
        <f t="shared" si="3"/>
        <v>8</v>
      </c>
      <c r="J19" s="108" t="s">
        <v>277</v>
      </c>
      <c r="K19" s="108">
        <v>1</v>
      </c>
      <c r="L19" s="108">
        <v>7</v>
      </c>
      <c r="M19" s="108">
        <v>29</v>
      </c>
      <c r="N19" s="108">
        <v>53</v>
      </c>
      <c r="O19" s="108">
        <v>12</v>
      </c>
      <c r="P19" s="108">
        <v>9</v>
      </c>
      <c r="Q19" s="108" t="s">
        <v>277</v>
      </c>
      <c r="R19" s="108">
        <v>1</v>
      </c>
      <c r="S19" s="108">
        <v>7</v>
      </c>
      <c r="T19" s="108">
        <v>7</v>
      </c>
      <c r="U19" s="108">
        <v>34</v>
      </c>
      <c r="V19" s="108" t="s">
        <v>277</v>
      </c>
      <c r="W19" s="108">
        <v>7</v>
      </c>
      <c r="X19" s="108">
        <v>4</v>
      </c>
      <c r="Y19" s="108">
        <v>6</v>
      </c>
      <c r="Z19" s="108" t="str">
        <f t="shared" si="4"/>
        <v>-</v>
      </c>
      <c r="AA19" s="108" t="s">
        <v>277</v>
      </c>
      <c r="AB19" s="108" t="s">
        <v>277</v>
      </c>
      <c r="AC19" s="108" t="s">
        <v>277</v>
      </c>
      <c r="AD19" s="112"/>
    </row>
    <row r="20" spans="1:30" s="113" customFormat="1" ht="13.5" customHeight="1" x14ac:dyDescent="0.2">
      <c r="A20" s="111" t="s">
        <v>260</v>
      </c>
      <c r="B20" s="108">
        <f t="shared" si="1"/>
        <v>71</v>
      </c>
      <c r="C20" s="108">
        <f t="shared" si="2"/>
        <v>20</v>
      </c>
      <c r="D20" s="108">
        <v>1</v>
      </c>
      <c r="E20" s="108">
        <v>10</v>
      </c>
      <c r="F20" s="108">
        <v>9</v>
      </c>
      <c r="G20" s="108" t="s">
        <v>277</v>
      </c>
      <c r="H20" s="108">
        <v>2</v>
      </c>
      <c r="I20" s="108">
        <f t="shared" si="3"/>
        <v>1</v>
      </c>
      <c r="J20" s="108">
        <v>1</v>
      </c>
      <c r="K20" s="108" t="s">
        <v>277</v>
      </c>
      <c r="L20" s="108" t="s">
        <v>277</v>
      </c>
      <c r="M20" s="108">
        <v>11</v>
      </c>
      <c r="N20" s="108">
        <v>16</v>
      </c>
      <c r="O20" s="108">
        <v>6</v>
      </c>
      <c r="P20" s="108">
        <v>4</v>
      </c>
      <c r="Q20" s="108" t="s">
        <v>277</v>
      </c>
      <c r="R20" s="108">
        <v>1</v>
      </c>
      <c r="S20" s="108">
        <v>5</v>
      </c>
      <c r="T20" s="108">
        <v>5</v>
      </c>
      <c r="U20" s="108">
        <v>2</v>
      </c>
      <c r="V20" s="108" t="s">
        <v>277</v>
      </c>
      <c r="W20" s="108">
        <v>1</v>
      </c>
      <c r="X20" s="108" t="s">
        <v>277</v>
      </c>
      <c r="Y20" s="108">
        <v>1</v>
      </c>
      <c r="Z20" s="108" t="str">
        <f t="shared" si="4"/>
        <v>-</v>
      </c>
      <c r="AA20" s="108" t="s">
        <v>277</v>
      </c>
      <c r="AB20" s="108" t="s">
        <v>277</v>
      </c>
      <c r="AC20" s="108" t="s">
        <v>277</v>
      </c>
      <c r="AD20" s="112"/>
    </row>
    <row r="21" spans="1:30" s="113" customFormat="1" ht="13.5" customHeight="1" x14ac:dyDescent="0.2">
      <c r="A21" s="111" t="s">
        <v>261</v>
      </c>
      <c r="B21" s="108">
        <f t="shared" si="1"/>
        <v>29</v>
      </c>
      <c r="C21" s="108">
        <f t="shared" si="2"/>
        <v>13</v>
      </c>
      <c r="D21" s="108">
        <v>1</v>
      </c>
      <c r="E21" s="108">
        <v>2</v>
      </c>
      <c r="F21" s="108">
        <v>10</v>
      </c>
      <c r="G21" s="108" t="s">
        <v>277</v>
      </c>
      <c r="H21" s="108" t="s">
        <v>277</v>
      </c>
      <c r="I21" s="108" t="str">
        <f t="shared" si="3"/>
        <v>-</v>
      </c>
      <c r="J21" s="108" t="s">
        <v>277</v>
      </c>
      <c r="K21" s="108" t="s">
        <v>277</v>
      </c>
      <c r="L21" s="108" t="s">
        <v>277</v>
      </c>
      <c r="M21" s="108">
        <v>5</v>
      </c>
      <c r="N21" s="108">
        <v>6</v>
      </c>
      <c r="O21" s="108">
        <v>1</v>
      </c>
      <c r="P21" s="108" t="s">
        <v>277</v>
      </c>
      <c r="Q21" s="108" t="s">
        <v>277</v>
      </c>
      <c r="R21" s="108" t="s">
        <v>277</v>
      </c>
      <c r="S21" s="108">
        <v>1</v>
      </c>
      <c r="T21" s="108">
        <v>1</v>
      </c>
      <c r="U21" s="108" t="s">
        <v>277</v>
      </c>
      <c r="V21" s="108" t="s">
        <v>277</v>
      </c>
      <c r="W21" s="108">
        <v>1</v>
      </c>
      <c r="X21" s="108" t="s">
        <v>277</v>
      </c>
      <c r="Y21" s="108">
        <v>1</v>
      </c>
      <c r="Z21" s="108" t="str">
        <f t="shared" si="4"/>
        <v>-</v>
      </c>
      <c r="AA21" s="108" t="s">
        <v>277</v>
      </c>
      <c r="AB21" s="108" t="s">
        <v>277</v>
      </c>
      <c r="AC21" s="108" t="s">
        <v>277</v>
      </c>
      <c r="AD21" s="112"/>
    </row>
    <row r="22" spans="1:30" s="113" customFormat="1" ht="13.5" customHeight="1" x14ac:dyDescent="0.2">
      <c r="A22" s="111" t="s">
        <v>262</v>
      </c>
      <c r="B22" s="108">
        <f t="shared" si="1"/>
        <v>81</v>
      </c>
      <c r="C22" s="108">
        <f t="shared" si="2"/>
        <v>20</v>
      </c>
      <c r="D22" s="108" t="s">
        <v>277</v>
      </c>
      <c r="E22" s="108">
        <v>3</v>
      </c>
      <c r="F22" s="108">
        <v>17</v>
      </c>
      <c r="G22" s="108" t="s">
        <v>277</v>
      </c>
      <c r="H22" s="108" t="s">
        <v>277</v>
      </c>
      <c r="I22" s="108">
        <f t="shared" si="3"/>
        <v>2</v>
      </c>
      <c r="J22" s="108">
        <v>1</v>
      </c>
      <c r="K22" s="108">
        <v>1</v>
      </c>
      <c r="L22" s="108" t="s">
        <v>277</v>
      </c>
      <c r="M22" s="108">
        <v>18</v>
      </c>
      <c r="N22" s="108">
        <v>19</v>
      </c>
      <c r="O22" s="108">
        <v>2</v>
      </c>
      <c r="P22" s="108">
        <v>1</v>
      </c>
      <c r="Q22" s="108" t="s">
        <v>277</v>
      </c>
      <c r="R22" s="108">
        <v>1</v>
      </c>
      <c r="S22" s="108">
        <v>4</v>
      </c>
      <c r="T22" s="108">
        <v>6</v>
      </c>
      <c r="U22" s="108">
        <v>7</v>
      </c>
      <c r="V22" s="108" t="s">
        <v>277</v>
      </c>
      <c r="W22" s="108">
        <v>1</v>
      </c>
      <c r="X22" s="108" t="s">
        <v>277</v>
      </c>
      <c r="Y22" s="108">
        <v>1</v>
      </c>
      <c r="Z22" s="108" t="str">
        <f t="shared" si="4"/>
        <v>-</v>
      </c>
      <c r="AA22" s="108" t="s">
        <v>277</v>
      </c>
      <c r="AB22" s="108" t="s">
        <v>277</v>
      </c>
      <c r="AC22" s="108" t="s">
        <v>277</v>
      </c>
      <c r="AD22" s="112"/>
    </row>
    <row r="23" spans="1:30" s="113" customFormat="1" ht="13.5" customHeight="1" x14ac:dyDescent="0.2">
      <c r="A23" s="111" t="s">
        <v>263</v>
      </c>
      <c r="B23" s="108">
        <f t="shared" si="1"/>
        <v>77</v>
      </c>
      <c r="C23" s="108">
        <f t="shared" si="2"/>
        <v>22</v>
      </c>
      <c r="D23" s="108" t="s">
        <v>277</v>
      </c>
      <c r="E23" s="108">
        <v>9</v>
      </c>
      <c r="F23" s="108">
        <v>13</v>
      </c>
      <c r="G23" s="108" t="s">
        <v>277</v>
      </c>
      <c r="H23" s="108" t="s">
        <v>277</v>
      </c>
      <c r="I23" s="108">
        <f t="shared" si="3"/>
        <v>2</v>
      </c>
      <c r="J23" s="108" t="s">
        <v>277</v>
      </c>
      <c r="K23" s="108" t="s">
        <v>277</v>
      </c>
      <c r="L23" s="108">
        <v>2</v>
      </c>
      <c r="M23" s="108">
        <v>9</v>
      </c>
      <c r="N23" s="108">
        <v>15</v>
      </c>
      <c r="O23" s="108">
        <v>2</v>
      </c>
      <c r="P23" s="108" t="s">
        <v>277</v>
      </c>
      <c r="Q23" s="108" t="s">
        <v>277</v>
      </c>
      <c r="R23" s="108">
        <v>1</v>
      </c>
      <c r="S23" s="108">
        <v>8</v>
      </c>
      <c r="T23" s="108" t="s">
        <v>277</v>
      </c>
      <c r="U23" s="108">
        <v>14</v>
      </c>
      <c r="V23" s="108" t="s">
        <v>277</v>
      </c>
      <c r="W23" s="108">
        <v>2</v>
      </c>
      <c r="X23" s="108">
        <v>1</v>
      </c>
      <c r="Y23" s="108">
        <v>1</v>
      </c>
      <c r="Z23" s="108" t="str">
        <f t="shared" si="4"/>
        <v>-</v>
      </c>
      <c r="AA23" s="108" t="s">
        <v>277</v>
      </c>
      <c r="AB23" s="108" t="s">
        <v>277</v>
      </c>
      <c r="AC23" s="108" t="s">
        <v>277</v>
      </c>
      <c r="AD23" s="112"/>
    </row>
    <row r="24" spans="1:30" s="113" customFormat="1" ht="13.5" customHeight="1" x14ac:dyDescent="0.2">
      <c r="A24" s="111" t="s">
        <v>264</v>
      </c>
      <c r="B24" s="108">
        <f t="shared" si="1"/>
        <v>18</v>
      </c>
      <c r="C24" s="108">
        <f t="shared" si="2"/>
        <v>5</v>
      </c>
      <c r="D24" s="108" t="s">
        <v>277</v>
      </c>
      <c r="E24" s="108">
        <v>1</v>
      </c>
      <c r="F24" s="108">
        <v>4</v>
      </c>
      <c r="G24" s="108" t="s">
        <v>277</v>
      </c>
      <c r="H24" s="108" t="s">
        <v>277</v>
      </c>
      <c r="I24" s="108">
        <f t="shared" si="3"/>
        <v>1</v>
      </c>
      <c r="J24" s="108">
        <v>1</v>
      </c>
      <c r="K24" s="108" t="s">
        <v>277</v>
      </c>
      <c r="L24" s="108" t="s">
        <v>277</v>
      </c>
      <c r="M24" s="108">
        <v>4</v>
      </c>
      <c r="N24" s="108">
        <v>2</v>
      </c>
      <c r="O24" s="108">
        <v>1</v>
      </c>
      <c r="P24" s="108" t="s">
        <v>277</v>
      </c>
      <c r="Q24" s="108" t="s">
        <v>277</v>
      </c>
      <c r="R24" s="108" t="s">
        <v>277</v>
      </c>
      <c r="S24" s="108" t="s">
        <v>277</v>
      </c>
      <c r="T24" s="108">
        <v>1</v>
      </c>
      <c r="U24" s="108">
        <v>2</v>
      </c>
      <c r="V24" s="108" t="s">
        <v>277</v>
      </c>
      <c r="W24" s="108">
        <v>1</v>
      </c>
      <c r="X24" s="108" t="s">
        <v>277</v>
      </c>
      <c r="Y24" s="108">
        <v>1</v>
      </c>
      <c r="Z24" s="108" t="str">
        <f t="shared" si="4"/>
        <v>-</v>
      </c>
      <c r="AA24" s="108" t="s">
        <v>277</v>
      </c>
      <c r="AB24" s="108" t="s">
        <v>277</v>
      </c>
      <c r="AC24" s="108" t="s">
        <v>277</v>
      </c>
      <c r="AD24" s="112"/>
    </row>
    <row r="25" spans="1:30" s="113" customFormat="1" ht="13.5" customHeight="1" x14ac:dyDescent="0.2">
      <c r="A25" s="111" t="s">
        <v>265</v>
      </c>
      <c r="B25" s="108">
        <f t="shared" si="1"/>
        <v>64</v>
      </c>
      <c r="C25" s="108">
        <f t="shared" si="2"/>
        <v>28</v>
      </c>
      <c r="D25" s="108" t="s">
        <v>277</v>
      </c>
      <c r="E25" s="108">
        <v>2</v>
      </c>
      <c r="F25" s="108">
        <v>26</v>
      </c>
      <c r="G25" s="108" t="s">
        <v>277</v>
      </c>
      <c r="H25" s="108" t="s">
        <v>277</v>
      </c>
      <c r="I25" s="108">
        <f t="shared" si="3"/>
        <v>4</v>
      </c>
      <c r="J25" s="108">
        <v>1</v>
      </c>
      <c r="K25" s="108">
        <v>1</v>
      </c>
      <c r="L25" s="108">
        <v>2</v>
      </c>
      <c r="M25" s="108">
        <v>9</v>
      </c>
      <c r="N25" s="108">
        <v>7</v>
      </c>
      <c r="O25" s="108">
        <v>2</v>
      </c>
      <c r="P25" s="108">
        <v>2</v>
      </c>
      <c r="Q25" s="108" t="s">
        <v>277</v>
      </c>
      <c r="R25" s="108">
        <v>1</v>
      </c>
      <c r="S25" s="108">
        <v>2</v>
      </c>
      <c r="T25" s="108" t="s">
        <v>277</v>
      </c>
      <c r="U25" s="108">
        <v>7</v>
      </c>
      <c r="V25" s="108">
        <v>2</v>
      </c>
      <c r="W25" s="108" t="s">
        <v>277</v>
      </c>
      <c r="X25" s="108" t="s">
        <v>277</v>
      </c>
      <c r="Y25" s="108">
        <v>1</v>
      </c>
      <c r="Z25" s="108">
        <f t="shared" si="4"/>
        <v>1</v>
      </c>
      <c r="AA25" s="108">
        <v>1</v>
      </c>
      <c r="AB25" s="108" t="s">
        <v>277</v>
      </c>
      <c r="AC25" s="108" t="s">
        <v>277</v>
      </c>
      <c r="AD25" s="112"/>
    </row>
    <row r="26" spans="1:30" s="115" customFormat="1" ht="13.5" customHeight="1" x14ac:dyDescent="0.2">
      <c r="A26" s="114" t="s">
        <v>209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</row>
    <row r="27" spans="1:30" s="115" customFormat="1" ht="14.25" customHeight="1" x14ac:dyDescent="0.2">
      <c r="A27" s="114" t="s">
        <v>235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</row>
    <row r="28" spans="1:30" s="117" customFormat="1" x14ac:dyDescent="0.2">
      <c r="A28" s="116"/>
      <c r="AD28" s="118"/>
    </row>
    <row r="29" spans="1:30" s="117" customFormat="1" x14ac:dyDescent="0.2">
      <c r="A29" s="116"/>
      <c r="AD29" s="118"/>
    </row>
    <row r="30" spans="1:30" s="117" customFormat="1" x14ac:dyDescent="0.2">
      <c r="A30" s="116"/>
      <c r="AD30" s="118"/>
    </row>
    <row r="31" spans="1:30" s="117" customFormat="1" x14ac:dyDescent="0.2">
      <c r="A31" s="116"/>
      <c r="AD31" s="118"/>
    </row>
  </sheetData>
  <customSheetViews>
    <customSheetView guid="{81642AB8-0225-4BC4-B7AE-9E8C6C06FBF4}" showPageBreaks="1" showGridLines="0" printArea="1" view="pageBreakPreview">
      <selection activeCell="M29" sqref="M29"/>
      <colBreaks count="1" manualBreakCount="1">
        <brk id="17" max="31" man="1"/>
      </colBreaks>
      <pageMargins left="0.78740157480314965" right="0.78740157480314965" top="0.78740157480314965" bottom="0.78740157480314965" header="0.51181102362204722" footer="0.51181102362204722"/>
      <pageSetup paperSize="9" scale="76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selection activeCell="M29" sqref="M29"/>
      <colBreaks count="1" manualBreakCount="1">
        <brk id="17" max="31" man="1"/>
      </colBreaks>
      <pageMargins left="0.78740157480314965" right="0.78740157480314965" top="0.78740157480314965" bottom="0.78740157480314965" header="0.51181102362204722" footer="0.51181102362204722"/>
      <pageSetup paperSize="9" scale="76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selection activeCell="M29" sqref="M29"/>
      <colBreaks count="1" manualBreakCount="1">
        <brk id="17" max="31" man="1"/>
      </colBreaks>
      <pageMargins left="0.78740157480314965" right="0.78740157480314965" top="0.78740157480314965" bottom="0.78740157480314965" header="0.51181102362204722" footer="0.51181102362204722"/>
      <pageSetup paperSize="9" scale="76" fitToWidth="2" pageOrder="overThenDown" orientation="landscape" r:id="rId3"/>
      <headerFooter alignWithMargins="0"/>
    </customSheetView>
  </customSheetViews>
  <mergeCells count="31">
    <mergeCell ref="Z1:AC1"/>
    <mergeCell ref="R2:R4"/>
    <mergeCell ref="Y2:Y4"/>
    <mergeCell ref="AB3:AB4"/>
    <mergeCell ref="AC3:AC4"/>
    <mergeCell ref="Z3:Z4"/>
    <mergeCell ref="S3:T3"/>
    <mergeCell ref="Z2:AC2"/>
    <mergeCell ref="AA3:AA4"/>
    <mergeCell ref="X2:X4"/>
    <mergeCell ref="W2:W4"/>
    <mergeCell ref="D3:D4"/>
    <mergeCell ref="C3:C4"/>
    <mergeCell ref="Q3:Q4"/>
    <mergeCell ref="B2:B4"/>
    <mergeCell ref="C2:G2"/>
    <mergeCell ref="H2:H4"/>
    <mergeCell ref="I2:L2"/>
    <mergeCell ref="L3:L4"/>
    <mergeCell ref="N2:N4"/>
    <mergeCell ref="O2:Q2"/>
    <mergeCell ref="S2:V2"/>
    <mergeCell ref="M2:M4"/>
    <mergeCell ref="U3:V3"/>
    <mergeCell ref="O3:O4"/>
    <mergeCell ref="K3:K4"/>
    <mergeCell ref="E3:E4"/>
    <mergeCell ref="F3:F4"/>
    <mergeCell ref="I3:I4"/>
    <mergeCell ref="J3:J4"/>
    <mergeCell ref="G3:G4"/>
  </mergeCells>
  <phoneticPr fontId="2"/>
  <pageMargins left="0.39370078740157483" right="0.39370078740157483" top="0.78740157480314965" bottom="0.78740157480314965" header="0.51181102362204722" footer="0.51181102362204722"/>
  <pageSetup paperSize="9" scale="76" fitToHeight="0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E8"/>
  <sheetViews>
    <sheetView showGridLines="0" tabSelected="1" view="pageBreakPreview" zoomScale="90" zoomScaleNormal="25" zoomScaleSheetLayoutView="90" workbookViewId="0">
      <pane xSplit="1" ySplit="5" topLeftCell="F6" activePane="bottomRight" state="frozen"/>
      <selection activeCell="M18" sqref="M18"/>
      <selection pane="topRight" activeCell="M18" sqref="M18"/>
      <selection pane="bottomLeft" activeCell="M18" sqref="M18"/>
      <selection pane="bottomRight" activeCell="U6" sqref="U6"/>
    </sheetView>
  </sheetViews>
  <sheetFormatPr defaultColWidth="11" defaultRowHeight="13" x14ac:dyDescent="0.2"/>
  <cols>
    <col min="1" max="1" width="11" style="81" customWidth="1"/>
    <col min="2" max="3" width="6.36328125" style="80" customWidth="1"/>
    <col min="4" max="6" width="5.90625" style="80" customWidth="1"/>
    <col min="7" max="8" width="4.90625" style="80" customWidth="1"/>
    <col min="9" max="10" width="5.90625" style="80" customWidth="1"/>
    <col min="11" max="11" width="4.90625" style="80" customWidth="1"/>
    <col min="12" max="12" width="5.90625" style="80" customWidth="1"/>
    <col min="13" max="14" width="6.36328125" style="80" customWidth="1"/>
    <col min="15" max="16" width="5.90625" style="80" customWidth="1"/>
    <col min="17" max="17" width="4.90625" style="80" customWidth="1"/>
    <col min="18" max="18" width="5.90625" style="80" customWidth="1"/>
    <col min="19" max="22" width="6.6328125" style="80" customWidth="1"/>
    <col min="23" max="23" width="5.90625" style="80" customWidth="1"/>
    <col min="24" max="31" width="6.6328125" style="80" customWidth="1"/>
    <col min="32" max="16384" width="11" style="80"/>
  </cols>
  <sheetData>
    <row r="1" spans="1:31" ht="16.5" customHeight="1" x14ac:dyDescent="0.2">
      <c r="A1" s="86" t="s">
        <v>245</v>
      </c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167" t="s">
        <v>276</v>
      </c>
      <c r="AC1" s="168"/>
      <c r="AD1" s="168"/>
      <c r="AE1" s="168"/>
    </row>
    <row r="2" spans="1:31" ht="15" customHeight="1" x14ac:dyDescent="0.2">
      <c r="A2" s="89"/>
      <c r="B2" s="156" t="s">
        <v>210</v>
      </c>
      <c r="C2" s="158" t="s">
        <v>272</v>
      </c>
      <c r="D2" s="159"/>
      <c r="E2" s="159"/>
      <c r="F2" s="159"/>
      <c r="G2" s="160"/>
      <c r="H2" s="170" t="s">
        <v>267</v>
      </c>
      <c r="I2" s="158" t="s">
        <v>212</v>
      </c>
      <c r="J2" s="159"/>
      <c r="K2" s="159"/>
      <c r="L2" s="160"/>
      <c r="M2" s="180" t="s">
        <v>213</v>
      </c>
      <c r="N2" s="182" t="s">
        <v>214</v>
      </c>
      <c r="O2" s="173" t="s">
        <v>273</v>
      </c>
      <c r="P2" s="174"/>
      <c r="Q2" s="175"/>
      <c r="R2" s="177" t="s">
        <v>216</v>
      </c>
      <c r="S2" s="185" t="s">
        <v>217</v>
      </c>
      <c r="T2" s="185"/>
      <c r="U2" s="209"/>
      <c r="V2" s="189" t="s">
        <v>218</v>
      </c>
      <c r="W2" s="188" t="s">
        <v>219</v>
      </c>
      <c r="X2" s="189" t="s">
        <v>274</v>
      </c>
      <c r="Y2" s="190" t="s">
        <v>221</v>
      </c>
      <c r="Z2" s="191"/>
      <c r="AA2" s="191"/>
      <c r="AB2" s="192"/>
      <c r="AC2" s="176" t="s">
        <v>236</v>
      </c>
      <c r="AD2" s="170" t="s">
        <v>237</v>
      </c>
      <c r="AE2" s="172" t="s">
        <v>238</v>
      </c>
    </row>
    <row r="3" spans="1:31" ht="15" customHeight="1" x14ac:dyDescent="0.2">
      <c r="A3" s="84"/>
      <c r="B3" s="157"/>
      <c r="C3" s="145" t="s">
        <v>1</v>
      </c>
      <c r="D3" s="143" t="s">
        <v>222</v>
      </c>
      <c r="E3" s="143" t="s">
        <v>211</v>
      </c>
      <c r="F3" s="143" t="s">
        <v>223</v>
      </c>
      <c r="G3" s="143" t="s">
        <v>241</v>
      </c>
      <c r="H3" s="144"/>
      <c r="I3" s="145" t="s">
        <v>1</v>
      </c>
      <c r="J3" s="143" t="s">
        <v>242</v>
      </c>
      <c r="K3" s="143" t="s">
        <v>224</v>
      </c>
      <c r="L3" s="143" t="s">
        <v>0</v>
      </c>
      <c r="M3" s="181"/>
      <c r="N3" s="183"/>
      <c r="O3" s="154" t="s">
        <v>225</v>
      </c>
      <c r="P3" s="99"/>
      <c r="Q3" s="177" t="s">
        <v>239</v>
      </c>
      <c r="R3" s="178"/>
      <c r="S3" s="193" t="s">
        <v>243</v>
      </c>
      <c r="T3" s="194"/>
      <c r="U3" s="210" t="s">
        <v>240</v>
      </c>
      <c r="V3" s="198"/>
      <c r="W3" s="198"/>
      <c r="X3" s="198"/>
      <c r="Y3" s="199" t="s">
        <v>1</v>
      </c>
      <c r="Z3" s="200" t="s">
        <v>228</v>
      </c>
      <c r="AA3" s="201" t="s">
        <v>244</v>
      </c>
      <c r="AB3" s="202" t="s">
        <v>229</v>
      </c>
      <c r="AC3" s="144"/>
      <c r="AD3" s="144"/>
      <c r="AE3" s="171"/>
    </row>
    <row r="4" spans="1:31" ht="46.5" customHeight="1" x14ac:dyDescent="0.2">
      <c r="A4" s="90"/>
      <c r="B4" s="157"/>
      <c r="C4" s="146"/>
      <c r="D4" s="144"/>
      <c r="E4" s="144"/>
      <c r="F4" s="144"/>
      <c r="G4" s="144"/>
      <c r="H4" s="144"/>
      <c r="I4" s="146"/>
      <c r="J4" s="144"/>
      <c r="K4" s="144"/>
      <c r="L4" s="144"/>
      <c r="M4" s="181"/>
      <c r="N4" s="183"/>
      <c r="O4" s="155"/>
      <c r="P4" s="97" t="s">
        <v>230</v>
      </c>
      <c r="Q4" s="179"/>
      <c r="R4" s="179"/>
      <c r="S4" s="203" t="s">
        <v>231</v>
      </c>
      <c r="T4" s="204" t="s">
        <v>232</v>
      </c>
      <c r="U4" s="211"/>
      <c r="V4" s="198"/>
      <c r="W4" s="198"/>
      <c r="X4" s="198"/>
      <c r="Y4" s="207"/>
      <c r="Z4" s="198"/>
      <c r="AA4" s="198"/>
      <c r="AB4" s="208"/>
      <c r="AC4" s="144"/>
      <c r="AD4" s="144"/>
      <c r="AE4" s="171"/>
    </row>
    <row r="5" spans="1:31" s="83" customFormat="1" ht="13.5" customHeight="1" x14ac:dyDescent="0.2">
      <c r="A5" s="91" t="s">
        <v>178</v>
      </c>
      <c r="B5" s="100">
        <f>+C5+H5+I5+M5+N5+O5+Q5+R5++S5+T5+U5+V5+W5+X5+Y5+AC5+AD5+AE5</f>
        <v>8878</v>
      </c>
      <c r="C5" s="100">
        <f>SUM(D5:G5)</f>
        <v>1634</v>
      </c>
      <c r="D5" s="101">
        <v>411</v>
      </c>
      <c r="E5" s="102">
        <v>778</v>
      </c>
      <c r="F5" s="102">
        <v>434</v>
      </c>
      <c r="G5" s="102">
        <v>11</v>
      </c>
      <c r="H5" s="102">
        <v>24</v>
      </c>
      <c r="I5" s="100">
        <f>SUM(J5:L5)</f>
        <v>846</v>
      </c>
      <c r="J5" s="101">
        <v>268</v>
      </c>
      <c r="K5" s="102">
        <v>58</v>
      </c>
      <c r="L5" s="102">
        <v>520</v>
      </c>
      <c r="M5" s="102">
        <v>617</v>
      </c>
      <c r="N5" s="100">
        <v>1355</v>
      </c>
      <c r="O5" s="103">
        <v>414</v>
      </c>
      <c r="P5" s="104">
        <v>256</v>
      </c>
      <c r="Q5" s="105">
        <v>3</v>
      </c>
      <c r="R5" s="106">
        <v>159</v>
      </c>
      <c r="S5" s="100">
        <v>122</v>
      </c>
      <c r="T5" s="100">
        <v>306</v>
      </c>
      <c r="U5" s="100">
        <v>1857</v>
      </c>
      <c r="V5" s="100">
        <v>598</v>
      </c>
      <c r="W5" s="100">
        <v>464</v>
      </c>
      <c r="X5" s="100">
        <v>332</v>
      </c>
      <c r="Y5" s="100">
        <f>SUM(Z5:AB5)</f>
        <v>61</v>
      </c>
      <c r="Z5" s="100">
        <v>17</v>
      </c>
      <c r="AA5" s="100">
        <v>15</v>
      </c>
      <c r="AB5" s="100">
        <v>29</v>
      </c>
      <c r="AC5" s="100">
        <v>15</v>
      </c>
      <c r="AD5" s="100">
        <v>18</v>
      </c>
      <c r="AE5" s="100">
        <v>53</v>
      </c>
    </row>
    <row r="6" spans="1:31" s="83" customFormat="1" ht="13.5" customHeight="1" x14ac:dyDescent="0.2">
      <c r="A6" s="110" t="s">
        <v>246</v>
      </c>
      <c r="B6" s="119">
        <f>IF(SUM(C6,H6,I6,M6,N6,O6,Q6:X6,Y6,AC6:AE6)=0,"-",SUM(C6,H6,I6,M6,N6,O6,Q6:X6,Y6,AC6:AE6))</f>
        <v>386</v>
      </c>
      <c r="C6" s="119">
        <f>IF(SUM(D6:G6)=0,"-",SUM(D6:G6))</f>
        <v>52</v>
      </c>
      <c r="D6" s="120">
        <v>10</v>
      </c>
      <c r="E6" s="121">
        <v>31</v>
      </c>
      <c r="F6" s="121">
        <v>10</v>
      </c>
      <c r="G6" s="121">
        <v>1</v>
      </c>
      <c r="H6" s="121">
        <v>1</v>
      </c>
      <c r="I6" s="119">
        <f>IF(SUM(J6:L6)=0,"-",SUM(J6:L6))</f>
        <v>40</v>
      </c>
      <c r="J6" s="119">
        <v>13</v>
      </c>
      <c r="K6" s="119">
        <v>1</v>
      </c>
      <c r="L6" s="119">
        <v>26</v>
      </c>
      <c r="M6" s="119">
        <v>44</v>
      </c>
      <c r="N6" s="119">
        <v>49</v>
      </c>
      <c r="O6" s="119">
        <v>12</v>
      </c>
      <c r="P6" s="119">
        <v>6</v>
      </c>
      <c r="Q6" s="119">
        <v>1</v>
      </c>
      <c r="R6" s="119">
        <v>3</v>
      </c>
      <c r="S6" s="119">
        <v>26</v>
      </c>
      <c r="T6" s="119">
        <v>19</v>
      </c>
      <c r="U6" s="119">
        <v>87</v>
      </c>
      <c r="V6" s="119">
        <v>14</v>
      </c>
      <c r="W6" s="119">
        <v>20</v>
      </c>
      <c r="X6" s="119">
        <v>12</v>
      </c>
      <c r="Y6" s="119">
        <f>IF(SUM(Z6:AB6)=0,"-",SUM(Z6:AB6))</f>
        <v>6</v>
      </c>
      <c r="Z6" s="119">
        <v>1</v>
      </c>
      <c r="AA6" s="119">
        <v>3</v>
      </c>
      <c r="AB6" s="119">
        <v>2</v>
      </c>
      <c r="AC6" s="119" t="s">
        <v>278</v>
      </c>
      <c r="AD6" s="119" t="s">
        <v>278</v>
      </c>
      <c r="AE6" s="119" t="s">
        <v>278</v>
      </c>
    </row>
    <row r="7" spans="1:31" s="85" customFormat="1" ht="13.5" customHeight="1" x14ac:dyDescent="0.2">
      <c r="A7" s="92" t="s">
        <v>275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s="85" customFormat="1" ht="14.25" customHeight="1" x14ac:dyDescent="0.2">
      <c r="A8" s="92" t="s">
        <v>235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</sheetData>
  <customSheetViews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 r:id="rId2"/>
      <headerFooter alignWithMargins="0"/>
    </customSheetView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 r:id="rId3"/>
      <headerFooter alignWithMargins="0"/>
    </customSheetView>
  </customSheetViews>
  <mergeCells count="34">
    <mergeCell ref="N2:N4"/>
    <mergeCell ref="I3:I4"/>
    <mergeCell ref="B2:B4"/>
    <mergeCell ref="C2:G2"/>
    <mergeCell ref="H2:H4"/>
    <mergeCell ref="I2:L2"/>
    <mergeCell ref="M2:M4"/>
    <mergeCell ref="U3:U4"/>
    <mergeCell ref="O3:O4"/>
    <mergeCell ref="V2:V4"/>
    <mergeCell ref="W2:W4"/>
    <mergeCell ref="AB1:AE1"/>
    <mergeCell ref="AE2:AE4"/>
    <mergeCell ref="C3:C4"/>
    <mergeCell ref="D3:D4"/>
    <mergeCell ref="E3:E4"/>
    <mergeCell ref="F3:F4"/>
    <mergeCell ref="G3:G4"/>
    <mergeCell ref="O2:Q2"/>
    <mergeCell ref="AC2:AC4"/>
    <mergeCell ref="X2:X4"/>
    <mergeCell ref="L3:L4"/>
    <mergeCell ref="S2:U2"/>
    <mergeCell ref="R2:R4"/>
    <mergeCell ref="J3:J4"/>
    <mergeCell ref="K3:K4"/>
    <mergeCell ref="Q3:Q4"/>
    <mergeCell ref="S3:T3"/>
    <mergeCell ref="AD2:AD4"/>
    <mergeCell ref="Y2:AB2"/>
    <mergeCell ref="Y3:Y4"/>
    <mergeCell ref="Z3:Z4"/>
    <mergeCell ref="AA3:AA4"/>
    <mergeCell ref="AB3:AB4"/>
  </mergeCells>
  <phoneticPr fontId="2"/>
  <pageMargins left="0.39370078740157483" right="0.39370078740157483" top="0.78740157480314965" bottom="0.78740157480314965" header="0.51181102362204722" footer="0.51181102362204722"/>
  <pageSetup paperSize="9" scale="72" fitToHeight="0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⑳改正案一覧</vt:lpstr>
      <vt:lpstr>71</vt:lpstr>
      <vt:lpstr>72</vt:lpstr>
      <vt:lpstr>'71'!Print_Area</vt:lpstr>
      <vt:lpstr>'72'!Print_Area</vt:lpstr>
      <vt:lpstr>⑳改正案一覧!Print_Area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2023-07-12T02:09:31Z</cp:lastPrinted>
  <dcterms:created xsi:type="dcterms:W3CDTF">2006-10-06T01:56:34Z</dcterms:created>
  <dcterms:modified xsi:type="dcterms:W3CDTF">2023-07-12T02:10:57Z</dcterms:modified>
</cp:coreProperties>
</file>