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2  平成29年実績 情報年報\06 H29実績情報年報【帯広】\"/>
    </mc:Choice>
  </mc:AlternateContent>
  <bookViews>
    <workbookView xWindow="0" yWindow="0" windowWidth="19200" windowHeight="6250" tabRatio="913" firstSheet="1" activeTab="6"/>
  </bookViews>
  <sheets>
    <sheet name="⑳改正案一覧" sheetId="1" state="hidden" r:id="rId1"/>
    <sheet name="18" sheetId="2" r:id="rId2"/>
    <sheet name="19" sheetId="3" r:id="rId3"/>
    <sheet name="20" sheetId="4" r:id="rId4"/>
    <sheet name="21" sheetId="5" r:id="rId5"/>
    <sheet name="22" sheetId="6" r:id="rId6"/>
    <sheet name="23" sheetId="7" r:id="rId7"/>
  </sheets>
  <definedNames>
    <definedName name="_xlnm.Print_Area" localSheetId="1">'18'!$A$1:$BA$51</definedName>
    <definedName name="_xlnm.Print_Area" localSheetId="2">'19'!$A$1:$S$26</definedName>
    <definedName name="_xlnm.Print_Area" localSheetId="3">'20'!$A$1:$Q$26</definedName>
    <definedName name="_xlnm.Print_Area" localSheetId="4">'21'!$A$1:$Q$27</definedName>
    <definedName name="_xlnm.Print_Area" localSheetId="5">'22'!$A$1:$Q$72</definedName>
    <definedName name="_xlnm.Print_Area" localSheetId="6">'23'!$A$1:$Q$18</definedName>
    <definedName name="_xlnm.Print_Area" localSheetId="0">⑳改正案一覧!$A$1:$G$129</definedName>
    <definedName name="_xlnm.Print_Area">#REF!</definedName>
    <definedName name="_xlnm.Print_Titles" localSheetId="1">'18'!$A:$C</definedName>
    <definedName name="_xlnm.Print_Titles" localSheetId="4">'21'!$1:$4</definedName>
    <definedName name="_xlnm.Print_Titles" localSheetId="5">'22'!$1:$3</definedName>
    <definedName name="_xlnm.Print_Titles" localSheetId="6">'23'!$1:$1</definedName>
    <definedName name="_xlnm.Print_Titles" localSheetId="0">⑳改正案一覧!$3:$5</definedName>
    <definedName name="_xlnm.Print_Titles">#N/A</definedName>
    <definedName name="Z_36F26E63_31A9_11D6_8C85_0000F447C8FF_.wvu.PrintArea" localSheetId="2" hidden="1">'19'!#REF!</definedName>
    <definedName name="Z_36F26E63_31A9_11D6_8C85_0000F447C8FF_.wvu.PrintArea" localSheetId="3" hidden="1">'20'!$A$1:$J$224</definedName>
    <definedName name="Z_36F26E63_31A9_11D6_8C85_0000F447C8FF_.wvu.PrintArea" localSheetId="4" hidden="1">'21'!$A$1:$R$29</definedName>
    <definedName name="Z_36F26E63_31A9_11D6_8C85_0000F447C8FF_.wvu.PrintArea" localSheetId="5" hidden="1">'22'!$A$1:$W$71</definedName>
    <definedName name="Z_36F26E63_31A9_11D6_8C85_0000F447C8FF_.wvu.PrintArea" localSheetId="6" hidden="1">'23'!$A$1:$R$1</definedName>
    <definedName name="Z_8B4C5619_54EF_4E9D_AF19_AC3668C76619_.wvu.PrintArea" localSheetId="1" hidden="1">'18'!$A$1:$BA$52</definedName>
    <definedName name="Z_8B4C5619_54EF_4E9D_AF19_AC3668C76619_.wvu.PrintArea" localSheetId="2" hidden="1">'19'!$A$1:$Y$27</definedName>
    <definedName name="Z_8B4C5619_54EF_4E9D_AF19_AC3668C76619_.wvu.PrintArea" localSheetId="3" hidden="1">'20'!$A$1:$Q$27</definedName>
    <definedName name="Z_8B4C5619_54EF_4E9D_AF19_AC3668C76619_.wvu.PrintArea" localSheetId="4" hidden="1">'21'!$A$1:$Q$29</definedName>
    <definedName name="Z_8B4C5619_54EF_4E9D_AF19_AC3668C76619_.wvu.PrintArea" localSheetId="5" hidden="1">'22'!$A$1:$Q$72</definedName>
    <definedName name="Z_8B4C5619_54EF_4E9D_AF19_AC3668C76619_.wvu.PrintArea" localSheetId="6" hidden="1">'23'!$A$1:$Q$17</definedName>
    <definedName name="Z_8B4C5619_54EF_4E9D_AF19_AC3668C76619_.wvu.PrintArea" localSheetId="0" hidden="1">⑳改正案一覧!$A$1:$G$129</definedName>
    <definedName name="Z_8B4C5619_54EF_4E9D_AF19_AC3668C76619_.wvu.PrintTitles" localSheetId="4" hidden="1">'21'!$1:$4</definedName>
    <definedName name="Z_8B4C5619_54EF_4E9D_AF19_AC3668C76619_.wvu.PrintTitles" localSheetId="5" hidden="1">'22'!$1:$3</definedName>
    <definedName name="Z_8B4C5619_54EF_4E9D_AF19_AC3668C76619_.wvu.PrintTitles" localSheetId="6" hidden="1">'23'!$1:$1</definedName>
    <definedName name="Z_8B4C5619_54EF_4E9D_AF19_AC3668C76619_.wvu.PrintTitles" localSheetId="0" hidden="1">⑳改正案一覧!$3:$5</definedName>
    <definedName name="Z_A7DD4900_348E_11D6_BB3F_0000F442E53A_.wvu.PrintArea" localSheetId="2" hidden="1">'19'!#REF!</definedName>
    <definedName name="Z_A7DD4900_348E_11D6_BB3F_0000F442E53A_.wvu.PrintArea" localSheetId="3" hidden="1">'20'!$A$1:$J$224</definedName>
    <definedName name="Z_A7DD4900_348E_11D6_BB3F_0000F442E53A_.wvu.PrintArea" localSheetId="4" hidden="1">'21'!$A$1:$R$29</definedName>
    <definedName name="Z_A7DD4900_348E_11D6_BB3F_0000F442E53A_.wvu.PrintArea" localSheetId="5" hidden="1">'22'!$A$1:$W$71</definedName>
    <definedName name="Z_A7DD4900_348E_11D6_BB3F_0000F442E53A_.wvu.PrintArea" localSheetId="6" hidden="1">'23'!$A$1:$R$1</definedName>
    <definedName name="橋本">#REF!</definedName>
  </definedNames>
  <calcPr calcId="162913"/>
  <customWorkbookViews>
    <customWorkbookView name="053894 - 個人用ビュー" guid="{8B4C5619-54EF-4E9D-AF19-AC3668C76619}" mergeInterval="0" personalView="1" maximized="1" xWindow="1" yWindow="1" windowWidth="1024" windowHeight="546" activeSheetId="9"/>
  </customWorkbookViews>
</workbook>
</file>

<file path=xl/calcChain.xml><?xml version="1.0" encoding="utf-8"?>
<calcChain xmlns="http://schemas.openxmlformats.org/spreadsheetml/2006/main">
  <c r="Q16" i="7" l="1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AX9" i="2"/>
  <c r="AY9" i="2"/>
  <c r="AZ9" i="2"/>
  <c r="BA9" i="2"/>
  <c r="AX10" i="2"/>
  <c r="AY10" i="2"/>
  <c r="AZ10" i="2"/>
  <c r="BA10" i="2"/>
  <c r="AW10" i="2"/>
  <c r="AV10" i="2"/>
  <c r="AU10" i="2"/>
  <c r="AT10" i="2"/>
  <c r="AS10" i="2"/>
  <c r="AR10" i="2"/>
  <c r="AQ10" i="2"/>
  <c r="AP10" i="2"/>
  <c r="AO10" i="2"/>
  <c r="AN10" i="2"/>
  <c r="AM10" i="2"/>
  <c r="AW9" i="2"/>
  <c r="AV9" i="2"/>
  <c r="AU9" i="2"/>
  <c r="AT9" i="2"/>
  <c r="AS9" i="2"/>
  <c r="AR9" i="2"/>
  <c r="AQ9" i="2"/>
  <c r="AP9" i="2"/>
  <c r="AO9" i="2"/>
  <c r="AN9" i="2"/>
  <c r="AM9" i="2"/>
  <c r="AL7" i="2"/>
  <c r="AL8" i="2"/>
  <c r="AL9" i="2"/>
  <c r="AK10" i="2"/>
  <c r="AJ10" i="2"/>
  <c r="AI10" i="2"/>
  <c r="AL10" i="2"/>
  <c r="AK9" i="2"/>
  <c r="AJ9" i="2"/>
  <c r="AI9" i="2"/>
  <c r="AG10" i="2"/>
  <c r="AF10" i="2"/>
  <c r="AH10" i="2" s="1"/>
  <c r="AE10" i="2"/>
  <c r="AG9" i="2"/>
  <c r="AF9" i="2"/>
  <c r="AH9" i="2" s="1"/>
  <c r="AE9" i="2"/>
  <c r="AH7" i="2"/>
  <c r="AH8" i="2"/>
  <c r="AD7" i="2"/>
  <c r="AD8" i="2"/>
  <c r="S10" i="2"/>
  <c r="T10" i="2"/>
  <c r="U10" i="2"/>
  <c r="V10" i="2"/>
  <c r="W10" i="2"/>
  <c r="X10" i="2"/>
  <c r="Y10" i="2"/>
  <c r="Z10" i="2"/>
  <c r="AA10" i="2"/>
  <c r="AD10" i="2" s="1"/>
  <c r="AB10" i="2"/>
  <c r="AC10" i="2"/>
  <c r="L10" i="2"/>
  <c r="M10" i="2"/>
  <c r="N10" i="2"/>
  <c r="O10" i="2"/>
  <c r="P10" i="2"/>
  <c r="Q10" i="2"/>
  <c r="R10" i="2"/>
  <c r="K10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D9" i="2" s="1"/>
  <c r="AB9" i="2"/>
  <c r="AC9" i="2"/>
  <c r="D9" i="2"/>
  <c r="Q6" i="3"/>
  <c r="R6" i="3"/>
  <c r="S6" i="3"/>
  <c r="N5" i="4"/>
  <c r="N25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O6" i="3"/>
  <c r="P6" i="3" s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7" i="3"/>
  <c r="D8" i="3"/>
  <c r="D9" i="3"/>
  <c r="D5" i="3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11" i="2"/>
  <c r="AD12" i="2"/>
  <c r="AD13" i="2"/>
  <c r="Q6" i="4"/>
  <c r="L9" i="6"/>
  <c r="J9" i="6"/>
  <c r="H9" i="6"/>
  <c r="E8" i="6"/>
  <c r="F8" i="6"/>
  <c r="G8" i="6"/>
  <c r="H8" i="6"/>
  <c r="I8" i="6"/>
  <c r="J8" i="6"/>
  <c r="K8" i="6"/>
  <c r="L8" i="6"/>
  <c r="M8" i="6"/>
  <c r="N8" i="6"/>
  <c r="O8" i="6"/>
  <c r="P8" i="6"/>
  <c r="Q8" i="6"/>
  <c r="D8" i="6"/>
  <c r="F7" i="6"/>
  <c r="G7" i="6"/>
  <c r="H7" i="6"/>
  <c r="I7" i="6"/>
  <c r="J7" i="6"/>
  <c r="K7" i="6"/>
  <c r="L7" i="6"/>
  <c r="M7" i="6"/>
  <c r="N7" i="6"/>
  <c r="O7" i="6"/>
  <c r="P7" i="6"/>
  <c r="Q7" i="6"/>
  <c r="E7" i="6"/>
  <c r="D7" i="6"/>
  <c r="C10" i="7"/>
  <c r="D9" i="7"/>
  <c r="C3" i="7"/>
  <c r="B6" i="5"/>
  <c r="M5" i="3"/>
  <c r="N5" i="3" s="1"/>
  <c r="H5" i="3"/>
  <c r="B6" i="3"/>
  <c r="D6" i="3"/>
  <c r="I6" i="4"/>
  <c r="H7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I6" i="3"/>
  <c r="M6" i="3" s="1"/>
  <c r="N6" i="3" s="1"/>
  <c r="J6" i="3"/>
  <c r="K6" i="3"/>
  <c r="L6" i="3"/>
  <c r="M7" i="3"/>
  <c r="N7" i="3"/>
  <c r="M8" i="3"/>
  <c r="N8" i="3" s="1"/>
  <c r="M9" i="3"/>
  <c r="N9" i="3"/>
  <c r="M10" i="3"/>
  <c r="N10" i="3" s="1"/>
  <c r="M11" i="3"/>
  <c r="N11" i="3"/>
  <c r="M12" i="3"/>
  <c r="N12" i="3" s="1"/>
  <c r="M13" i="3"/>
  <c r="N13" i="3"/>
  <c r="M14" i="3"/>
  <c r="N14" i="3" s="1"/>
  <c r="M15" i="3"/>
  <c r="N15" i="3"/>
  <c r="M16" i="3"/>
  <c r="N16" i="3" s="1"/>
  <c r="M17" i="3"/>
  <c r="N17" i="3"/>
  <c r="M18" i="3"/>
  <c r="N18" i="3" s="1"/>
  <c r="M19" i="3"/>
  <c r="N19" i="3"/>
  <c r="M20" i="3"/>
  <c r="N20" i="3" s="1"/>
  <c r="M21" i="3"/>
  <c r="N21" i="3"/>
  <c r="M22" i="3"/>
  <c r="N22" i="3" s="1"/>
  <c r="M23" i="3"/>
  <c r="N23" i="3"/>
  <c r="M24" i="3"/>
  <c r="N24" i="3" s="1"/>
  <c r="M25" i="3"/>
  <c r="N25" i="3"/>
  <c r="M6" i="4"/>
  <c r="N6" i="4" s="1"/>
  <c r="F6" i="4"/>
  <c r="G6" i="4"/>
  <c r="H6" i="4"/>
  <c r="K6" i="4" s="1"/>
  <c r="L6" i="4" s="1"/>
  <c r="J6" i="4"/>
  <c r="K7" i="4"/>
  <c r="L7" i="4"/>
  <c r="K8" i="4"/>
  <c r="L8" i="4" s="1"/>
  <c r="K9" i="4"/>
  <c r="L9" i="4"/>
  <c r="K10" i="4"/>
  <c r="L10" i="4" s="1"/>
  <c r="K11" i="4"/>
  <c r="L11" i="4"/>
  <c r="K12" i="4"/>
  <c r="L12" i="4" s="1"/>
  <c r="K13" i="4"/>
  <c r="L13" i="4"/>
  <c r="K14" i="4"/>
  <c r="L14" i="4" s="1"/>
  <c r="K15" i="4"/>
  <c r="L15" i="4"/>
  <c r="K16" i="4"/>
  <c r="L16" i="4" s="1"/>
  <c r="K17" i="4"/>
  <c r="L17" i="4"/>
  <c r="K18" i="4"/>
  <c r="L18" i="4" s="1"/>
  <c r="K19" i="4"/>
  <c r="L19" i="4"/>
  <c r="K20" i="4"/>
  <c r="L20" i="4" s="1"/>
  <c r="K21" i="4"/>
  <c r="L21" i="4"/>
  <c r="K22" i="4"/>
  <c r="L22" i="4" s="1"/>
  <c r="K23" i="4"/>
  <c r="L23" i="4"/>
  <c r="K24" i="4"/>
  <c r="L24" i="4" s="1"/>
  <c r="K25" i="4"/>
  <c r="L25" i="4"/>
  <c r="K5" i="4"/>
  <c r="L5" i="4" s="1"/>
  <c r="P5" i="3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D5" i="4"/>
  <c r="C4" i="7"/>
  <c r="C5" i="7"/>
  <c r="C6" i="7"/>
  <c r="C7" i="7"/>
  <c r="C8" i="7"/>
  <c r="E9" i="7"/>
  <c r="F9" i="7"/>
  <c r="G9" i="7"/>
  <c r="H9" i="7"/>
  <c r="I9" i="7"/>
  <c r="J9" i="7"/>
  <c r="K9" i="7"/>
  <c r="L9" i="7"/>
  <c r="M9" i="7"/>
  <c r="N9" i="7"/>
  <c r="O9" i="7"/>
  <c r="C9" i="7" s="1"/>
  <c r="P9" i="7"/>
  <c r="Q9" i="7"/>
  <c r="C11" i="7"/>
  <c r="C12" i="7"/>
  <c r="C13" i="7"/>
  <c r="C14" i="7"/>
  <c r="C15" i="7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B6" i="4"/>
  <c r="C6" i="4"/>
  <c r="D6" i="4" s="1"/>
  <c r="E6" i="4"/>
  <c r="O6" i="4"/>
  <c r="P6" i="4"/>
  <c r="D7" i="4"/>
  <c r="E6" i="3"/>
  <c r="F6" i="3"/>
  <c r="G6" i="3"/>
  <c r="H6" i="3" s="1"/>
  <c r="C6" i="3"/>
  <c r="C16" i="7"/>
</calcChain>
</file>

<file path=xl/sharedStrings.xml><?xml version="1.0" encoding="utf-8"?>
<sst xmlns="http://schemas.openxmlformats.org/spreadsheetml/2006/main" count="2579" uniqueCount="365">
  <si>
    <t>その他</t>
    <rPh sb="2" eb="3">
      <t>タ</t>
    </rPh>
    <phoneticPr fontId="2"/>
  </si>
  <si>
    <t>その他</t>
    <rPh sb="0" eb="3">
      <t>ソノタ</t>
    </rPh>
    <phoneticPr fontId="2"/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</si>
  <si>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</si>
  <si>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</si>
  <si>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</si>
  <si>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</si>
  <si>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</si>
  <si>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</si>
  <si>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</si>
  <si>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</si>
  <si>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</si>
  <si>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</si>
  <si>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</si>
  <si>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</si>
  <si>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</si>
  <si>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</si>
  <si>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</si>
  <si>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</si>
  <si>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</si>
  <si>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</si>
  <si>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</si>
  <si>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</si>
  <si>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</si>
  <si>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</si>
  <si>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</si>
  <si>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</si>
  <si>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</si>
  <si>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</si>
  <si>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</si>
  <si>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</si>
  <si>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</si>
  <si>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</si>
  <si>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</si>
  <si>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</si>
  <si>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</si>
  <si>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</si>
  <si>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</si>
  <si>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</si>
  <si>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</si>
  <si>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</si>
  <si>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</si>
  <si>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</si>
  <si>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</si>
  <si>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</si>
  <si>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</si>
  <si>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</si>
  <si>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</si>
  <si>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</si>
  <si>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</si>
  <si>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</si>
  <si>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</si>
  <si>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</si>
  <si>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</si>
  <si>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</si>
  <si>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</si>
  <si>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</si>
  <si>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</si>
  <si>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</si>
  <si>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</si>
  <si>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</si>
  <si>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</si>
  <si>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</si>
  <si>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</si>
  <si>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</si>
  <si>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</si>
  <si>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</si>
  <si>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</si>
  <si>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</si>
  <si>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</si>
  <si>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</si>
  <si>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</si>
  <si>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</si>
  <si>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</si>
  <si>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</si>
  <si>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</si>
  <si>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</si>
  <si>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</si>
  <si>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</si>
  <si>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</si>
  <si>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</si>
  <si>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</si>
  <si>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</si>
  <si>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</si>
  <si>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</si>
  <si>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</si>
  <si>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</si>
  <si>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</si>
  <si>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</si>
  <si>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</si>
  <si>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</si>
  <si>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</si>
  <si>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</si>
  <si>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</si>
  <si>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</si>
  <si>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</si>
  <si>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</si>
  <si>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</si>
  <si>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</si>
  <si>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</si>
  <si>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</si>
  <si>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</si>
  <si>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</si>
  <si>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</si>
  <si>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</si>
  <si>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</si>
  <si>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</si>
  <si>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</si>
  <si>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</si>
  <si>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</si>
  <si>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</si>
  <si>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</si>
  <si>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</si>
  <si>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</si>
  <si>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</si>
  <si>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</si>
  <si>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</si>
  <si>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</si>
  <si>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</si>
  <si>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</si>
  <si>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</si>
  <si>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</si>
  <si>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</si>
  <si>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</si>
  <si>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</si>
  <si>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</si>
  <si>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</si>
  <si>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</si>
  <si>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</si>
  <si>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</si>
  <si>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</si>
  <si>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</si>
  <si>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</si>
  <si>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</si>
  <si>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</si>
  <si>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</si>
  <si>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</si>
  <si>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</si>
  <si>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</si>
  <si>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</si>
  <si>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</si>
  <si>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</si>
  <si>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</si>
  <si>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</si>
  <si>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</si>
  <si>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</si>
  <si>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</si>
  <si>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</si>
  <si>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</si>
  <si>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</si>
  <si>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</si>
  <si>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</si>
  <si>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</si>
  <si>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</si>
  <si>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</si>
  <si>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</si>
  <si>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</si>
  <si>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</si>
  <si>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</si>
  <si>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</si>
  <si>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</si>
  <si>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</si>
  <si>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</si>
  <si>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</si>
  <si>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</si>
  <si>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</si>
  <si>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</si>
  <si>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</si>
  <si>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</si>
  <si>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</si>
  <si>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</si>
  <si>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</si>
  <si>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</si>
  <si>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</si>
  <si>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</si>
  <si>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</si>
  <si>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</si>
  <si>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</si>
  <si>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</si>
  <si>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</si>
  <si>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実　施　数</t>
  </si>
  <si>
    <t>計</t>
    <rPh sb="0" eb="1">
      <t>ケイ</t>
    </rPh>
    <phoneticPr fontId="2"/>
  </si>
  <si>
    <t>医療機関委託(再掲)</t>
    <rPh sb="0" eb="2">
      <t>イリョウ</t>
    </rPh>
    <rPh sb="2" eb="3">
      <t>キ</t>
    </rPh>
    <rPh sb="3" eb="4">
      <t>セキ</t>
    </rPh>
    <rPh sb="4" eb="6">
      <t>イタク</t>
    </rPh>
    <rPh sb="7" eb="9">
      <t>サイケイ</t>
    </rPh>
    <phoneticPr fontId="2"/>
  </si>
  <si>
    <t>対象人員</t>
    <rPh sb="0" eb="2">
      <t>タイショウ</t>
    </rPh>
    <rPh sb="2" eb="4">
      <t>ジンイン</t>
    </rPh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</si>
  <si>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</si>
  <si>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</si>
  <si>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</si>
  <si>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</si>
  <si>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</si>
  <si>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</si>
  <si>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</si>
  <si>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</si>
  <si>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</si>
  <si>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</si>
  <si>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</si>
  <si>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</si>
  <si>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</si>
  <si>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</si>
  <si>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</si>
  <si>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</si>
  <si>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</si>
  <si>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</si>
  <si>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</si>
  <si>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</si>
  <si>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</si>
  <si>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</si>
  <si>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</si>
  <si>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</si>
  <si>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</si>
  <si>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</si>
  <si>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</si>
  <si>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</si>
  <si>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</si>
  <si>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</si>
  <si>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一般健康診査</t>
    <rPh sb="0" eb="2">
      <t>イッパン</t>
    </rPh>
    <rPh sb="2" eb="4">
      <t>ケンコウ</t>
    </rPh>
    <rPh sb="4" eb="6">
      <t>シンサ</t>
    </rPh>
    <phoneticPr fontId="2"/>
  </si>
  <si>
    <t>精密健康診査受診実人員</t>
    <rPh sb="0" eb="2">
      <t>セイミツ</t>
    </rPh>
    <rPh sb="2" eb="4">
      <t>ケンコウ</t>
    </rPh>
    <rPh sb="4" eb="6">
      <t>シンサ</t>
    </rPh>
    <rPh sb="6" eb="8">
      <t>ジュシン</t>
    </rPh>
    <rPh sb="8" eb="9">
      <t>ジツ</t>
    </rPh>
    <rPh sb="9" eb="11">
      <t>ジンイン</t>
    </rPh>
    <phoneticPr fontId="2"/>
  </si>
  <si>
    <t>妊娠届出数</t>
    <rPh sb="0" eb="1">
      <t>ニン</t>
    </rPh>
    <rPh sb="1" eb="2">
      <t>ハラ</t>
    </rPh>
    <rPh sb="2" eb="4">
      <t>トドケデ</t>
    </rPh>
    <rPh sb="4" eb="5">
      <t>スウ</t>
    </rPh>
    <phoneticPr fontId="2"/>
  </si>
  <si>
    <t>再掲</t>
    <rPh sb="0" eb="2">
      <t>サイケイ</t>
    </rPh>
    <phoneticPr fontId="2"/>
  </si>
  <si>
    <t>妊婦</t>
    <rPh sb="0" eb="2">
      <t>ニンプ</t>
    </rPh>
    <phoneticPr fontId="2"/>
  </si>
  <si>
    <t>産婦</t>
    <rPh sb="0" eb="2">
      <t>サンプ</t>
    </rPh>
    <phoneticPr fontId="2"/>
  </si>
  <si>
    <t>乳児</t>
    <rPh sb="0" eb="2">
      <t>ニュウジ</t>
    </rPh>
    <phoneticPr fontId="2"/>
  </si>
  <si>
    <t>幼児</t>
    <rPh sb="0" eb="2">
      <t>ヨウジ</t>
    </rPh>
    <phoneticPr fontId="2"/>
  </si>
  <si>
    <t>事後指導</t>
    <rPh sb="0" eb="2">
      <t>ジゴ</t>
    </rPh>
    <rPh sb="2" eb="4">
      <t>シドウ</t>
    </rPh>
    <phoneticPr fontId="2"/>
  </si>
  <si>
    <t>不詳</t>
    <rPh sb="0" eb="2">
      <t>フショウ</t>
    </rPh>
    <phoneticPr fontId="2"/>
  </si>
  <si>
    <t>受診実人員</t>
    <rPh sb="0" eb="2">
      <t>ジュシン</t>
    </rPh>
    <rPh sb="2" eb="3">
      <t>ジツ</t>
    </rPh>
    <rPh sb="3" eb="5">
      <t>ジンイン</t>
    </rPh>
    <phoneticPr fontId="2"/>
  </si>
  <si>
    <t>受診延人員</t>
    <rPh sb="0" eb="2">
      <t>ジュシン</t>
    </rPh>
    <rPh sb="2" eb="3">
      <t>ノ</t>
    </rPh>
    <rPh sb="3" eb="5">
      <t>ジンイン</t>
    </rPh>
    <phoneticPr fontId="2"/>
  </si>
  <si>
    <t>第１９表　１歳６ヶ月児歯科健康診査の結果</t>
    <rPh sb="0" eb="1">
      <t>ダイ</t>
    </rPh>
    <rPh sb="3" eb="4">
      <t>ヒョウ</t>
    </rPh>
    <rPh sb="6" eb="7">
      <t>サイ</t>
    </rPh>
    <rPh sb="8" eb="10">
      <t>カゲツ</t>
    </rPh>
    <rPh sb="10" eb="11">
      <t>ジ</t>
    </rPh>
    <rPh sb="11" eb="13">
      <t>シカ</t>
    </rPh>
    <rPh sb="13" eb="15">
      <t>ケンコウ</t>
    </rPh>
    <rPh sb="15" eb="17">
      <t>シンサ</t>
    </rPh>
    <rPh sb="18" eb="20">
      <t>ケッカ</t>
    </rPh>
    <phoneticPr fontId="2"/>
  </si>
  <si>
    <t>う歯のない者（罹患型）</t>
    <rPh sb="1" eb="2">
      <t>ハ</t>
    </rPh>
    <rPh sb="5" eb="6">
      <t>モノ</t>
    </rPh>
    <rPh sb="7" eb="9">
      <t>リカン</t>
    </rPh>
    <rPh sb="9" eb="10">
      <t>カタ</t>
    </rPh>
    <phoneticPr fontId="2"/>
  </si>
  <si>
    <t>う歯のある者（罹患型）</t>
    <rPh sb="1" eb="2">
      <t>ハ</t>
    </rPh>
    <rPh sb="5" eb="6">
      <t>モノ</t>
    </rPh>
    <rPh sb="7" eb="9">
      <t>リカン</t>
    </rPh>
    <rPh sb="9" eb="10">
      <t>カタ</t>
    </rPh>
    <phoneticPr fontId="2"/>
  </si>
  <si>
    <t>一人平均う歯数</t>
    <rPh sb="0" eb="2">
      <t>ヒトリ</t>
    </rPh>
    <rPh sb="2" eb="4">
      <t>ヘイキン</t>
    </rPh>
    <rPh sb="5" eb="6">
      <t>ハ</t>
    </rPh>
    <rPh sb="6" eb="7">
      <t>カズ</t>
    </rPh>
    <phoneticPr fontId="2"/>
  </si>
  <si>
    <t>軟組織の異常</t>
    <rPh sb="0" eb="1">
      <t>ナン</t>
    </rPh>
    <rPh sb="1" eb="3">
      <t>ソシキ</t>
    </rPh>
    <rPh sb="4" eb="6">
      <t>イジョウ</t>
    </rPh>
    <phoneticPr fontId="2"/>
  </si>
  <si>
    <t>咬合異常のある者</t>
    <rPh sb="0" eb="2">
      <t>コウゴウ</t>
    </rPh>
    <rPh sb="2" eb="4">
      <t>イジョウ</t>
    </rPh>
    <rPh sb="7" eb="8">
      <t>モノ</t>
    </rPh>
    <phoneticPr fontId="2"/>
  </si>
  <si>
    <t>その他異常</t>
    <rPh sb="2" eb="3">
      <t>タ</t>
    </rPh>
    <rPh sb="3" eb="5">
      <t>イジョウ</t>
    </rPh>
    <phoneticPr fontId="2"/>
  </si>
  <si>
    <t>Ｏ１型</t>
    <rPh sb="2" eb="3">
      <t>カタ</t>
    </rPh>
    <phoneticPr fontId="2"/>
  </si>
  <si>
    <t>Ｏ２型</t>
    <rPh sb="2" eb="3">
      <t>カタ</t>
    </rPh>
    <phoneticPr fontId="2"/>
  </si>
  <si>
    <t>う蝕罹患率</t>
    <rPh sb="1" eb="2">
      <t>ショク</t>
    </rPh>
    <rPh sb="2" eb="4">
      <t>リカン</t>
    </rPh>
    <rPh sb="4" eb="5">
      <t>リツ</t>
    </rPh>
    <phoneticPr fontId="2"/>
  </si>
  <si>
    <t>資料　北海道母子保健報告システム事業</t>
    <rPh sb="0" eb="2">
      <t>シリョウ</t>
    </rPh>
    <rPh sb="3" eb="6">
      <t>ホッカイドウ</t>
    </rPh>
    <rPh sb="6" eb="8">
      <t>ボシ</t>
    </rPh>
    <rPh sb="8" eb="10">
      <t>ホケン</t>
    </rPh>
    <rPh sb="10" eb="12">
      <t>ホウコク</t>
    </rPh>
    <rPh sb="16" eb="18">
      <t>ジギョウ</t>
    </rPh>
    <phoneticPr fontId="2"/>
  </si>
  <si>
    <t xml:space="preserve">軟組織の異常 </t>
    <rPh sb="0" eb="1">
      <t>ナン</t>
    </rPh>
    <rPh sb="1" eb="3">
      <t>ソシキ</t>
    </rPh>
    <rPh sb="4" eb="6">
      <t>イジョウ</t>
    </rPh>
    <phoneticPr fontId="2"/>
  </si>
  <si>
    <t>第２０表　３歳児歯科健康診査の結果</t>
    <rPh sb="0" eb="1">
      <t>ダイ</t>
    </rPh>
    <rPh sb="3" eb="4">
      <t>ヒョウ</t>
    </rPh>
    <rPh sb="6" eb="7">
      <t>サイ</t>
    </rPh>
    <rPh sb="7" eb="8">
      <t>ジ</t>
    </rPh>
    <rPh sb="8" eb="10">
      <t>シカ</t>
    </rPh>
    <rPh sb="10" eb="12">
      <t>ケンコウ</t>
    </rPh>
    <rPh sb="12" eb="14">
      <t>シンサ</t>
    </rPh>
    <rPh sb="15" eb="17">
      <t>ケッカ</t>
    </rPh>
    <phoneticPr fontId="2"/>
  </si>
  <si>
    <t>う歯のない者</t>
    <rPh sb="1" eb="2">
      <t>ハ</t>
    </rPh>
    <rPh sb="5" eb="6">
      <t>モノ</t>
    </rPh>
    <phoneticPr fontId="2"/>
  </si>
  <si>
    <t>延人員</t>
    <rPh sb="0" eb="1">
      <t>ノ</t>
    </rPh>
    <rPh sb="1" eb="3">
      <t>ジンイン</t>
    </rPh>
    <phoneticPr fontId="2"/>
  </si>
  <si>
    <t>保健所活動</t>
    <rPh sb="0" eb="3">
      <t>ホケンショ</t>
    </rPh>
    <rPh sb="3" eb="5">
      <t>カツドウ</t>
    </rPh>
    <phoneticPr fontId="2"/>
  </si>
  <si>
    <t>20～24歳</t>
  </si>
  <si>
    <t>25～29歳</t>
  </si>
  <si>
    <t>30～34歳</t>
  </si>
  <si>
    <t>35～39歳</t>
  </si>
  <si>
    <t>40～44歳</t>
  </si>
  <si>
    <t>45～49歳</t>
  </si>
  <si>
    <t>不詳</t>
  </si>
  <si>
    <t>第２１表　母子保健（保健指導）</t>
    <rPh sb="0" eb="1">
      <t>ダイ</t>
    </rPh>
    <rPh sb="3" eb="4">
      <t>ヒョウ</t>
    </rPh>
    <rPh sb="5" eb="7">
      <t>ボシ</t>
    </rPh>
    <rPh sb="7" eb="9">
      <t>ホケン</t>
    </rPh>
    <rPh sb="10" eb="12">
      <t>ホケン</t>
    </rPh>
    <rPh sb="12" eb="14">
      <t>シドウ</t>
    </rPh>
    <phoneticPr fontId="2"/>
  </si>
  <si>
    <t>妊  婦</t>
    <rPh sb="0" eb="1">
      <t>ニン</t>
    </rPh>
    <rPh sb="3" eb="4">
      <t>フ</t>
    </rPh>
    <phoneticPr fontId="2"/>
  </si>
  <si>
    <t>産  婦</t>
    <rPh sb="0" eb="1">
      <t>サン</t>
    </rPh>
    <rPh sb="3" eb="4">
      <t>フ</t>
    </rPh>
    <phoneticPr fontId="2"/>
  </si>
  <si>
    <t>乳  児</t>
    <rPh sb="0" eb="1">
      <t>チチ</t>
    </rPh>
    <rPh sb="3" eb="4">
      <t>コ</t>
    </rPh>
    <phoneticPr fontId="2"/>
  </si>
  <si>
    <t>幼  児</t>
    <rPh sb="0" eb="1">
      <t>ヨウ</t>
    </rPh>
    <rPh sb="3" eb="4">
      <t>コ</t>
    </rPh>
    <phoneticPr fontId="2"/>
  </si>
  <si>
    <t>実人員</t>
    <rPh sb="0" eb="1">
      <t>ミ</t>
    </rPh>
    <rPh sb="1" eb="3">
      <t>ジンイン</t>
    </rPh>
    <phoneticPr fontId="2"/>
  </si>
  <si>
    <t>第２２表　母子保健（訪問指導）</t>
    <rPh sb="0" eb="1">
      <t>ダイ</t>
    </rPh>
    <rPh sb="3" eb="4">
      <t>ヒョウ</t>
    </rPh>
    <rPh sb="5" eb="7">
      <t>ボシ</t>
    </rPh>
    <rPh sb="7" eb="9">
      <t>ホケン</t>
    </rPh>
    <rPh sb="10" eb="12">
      <t>ホウモン</t>
    </rPh>
    <rPh sb="12" eb="14">
      <t>シドウ</t>
    </rPh>
    <phoneticPr fontId="2"/>
  </si>
  <si>
    <t>新生児
（未熟児除く）</t>
    <rPh sb="0" eb="3">
      <t>シンセイジ</t>
    </rPh>
    <rPh sb="5" eb="8">
      <t>ミジュクジ</t>
    </rPh>
    <rPh sb="8" eb="9">
      <t>ノゾ</t>
    </rPh>
    <phoneticPr fontId="2"/>
  </si>
  <si>
    <t>未熟児</t>
    <rPh sb="0" eb="3">
      <t>ミジュクジ</t>
    </rPh>
    <phoneticPr fontId="2"/>
  </si>
  <si>
    <t>実施数</t>
    <rPh sb="0" eb="2">
      <t>ジッシ</t>
    </rPh>
    <rPh sb="2" eb="3">
      <t>スウ</t>
    </rPh>
    <phoneticPr fontId="2"/>
  </si>
  <si>
    <t>医療機関委託(再掲)</t>
    <rPh sb="7" eb="9">
      <t>サイケイ</t>
    </rPh>
    <phoneticPr fontId="2"/>
  </si>
  <si>
    <t>第２３表　人工妊娠中絶数（年齢階級・妊娠週数別）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2">
      <t>スウ</t>
    </rPh>
    <rPh sb="13" eb="15">
      <t>ネンレイ</t>
    </rPh>
    <rPh sb="15" eb="17">
      <t>カイキュウ</t>
    </rPh>
    <rPh sb="18" eb="20">
      <t>ニンシン</t>
    </rPh>
    <rPh sb="20" eb="21">
      <t>シュウ</t>
    </rPh>
    <rPh sb="21" eb="22">
      <t>スウ</t>
    </rPh>
    <rPh sb="22" eb="23">
      <t>ベツ</t>
    </rPh>
    <phoneticPr fontId="2"/>
  </si>
  <si>
    <t>　～満 7週</t>
    <rPh sb="2" eb="3">
      <t>マン</t>
    </rPh>
    <phoneticPr fontId="2"/>
  </si>
  <si>
    <t>満 8～満11週</t>
    <rPh sb="0" eb="1">
      <t>マン</t>
    </rPh>
    <rPh sb="4" eb="5">
      <t>マン</t>
    </rPh>
    <phoneticPr fontId="2"/>
  </si>
  <si>
    <t>満12～満15週</t>
    <rPh sb="0" eb="1">
      <t>マン</t>
    </rPh>
    <rPh sb="4" eb="5">
      <t>マン</t>
    </rPh>
    <phoneticPr fontId="2"/>
  </si>
  <si>
    <t>満16～満19週</t>
    <rPh sb="0" eb="1">
      <t>マン</t>
    </rPh>
    <rPh sb="4" eb="5">
      <t>マン</t>
    </rPh>
    <phoneticPr fontId="2"/>
  </si>
  <si>
    <t>満20・満21週</t>
    <rPh sb="0" eb="1">
      <t>マン</t>
    </rPh>
    <rPh sb="4" eb="5">
      <t>マン</t>
    </rPh>
    <phoneticPr fontId="2"/>
  </si>
  <si>
    <t>週数不詳</t>
    <rPh sb="0" eb="2">
      <t>シュウスウ</t>
    </rPh>
    <phoneticPr fontId="2"/>
  </si>
  <si>
    <t>合計</t>
    <rPh sb="0" eb="2">
      <t>ゴウケイ</t>
    </rPh>
    <phoneticPr fontId="2"/>
  </si>
  <si>
    <t>合計</t>
  </si>
  <si>
    <t>資料　衛生行政報告例</t>
    <rPh sb="3" eb="5">
      <t>エイセイ</t>
    </rPh>
    <rPh sb="5" eb="7">
      <t>ギョウセイ</t>
    </rPh>
    <rPh sb="7" eb="10">
      <t>ホウコクレイ</t>
    </rPh>
    <phoneticPr fontId="2"/>
  </si>
  <si>
    <t>対象者</t>
    <rPh sb="0" eb="3">
      <t>タイショウシャ</t>
    </rPh>
    <phoneticPr fontId="2"/>
  </si>
  <si>
    <t>３歳</t>
    <rPh sb="1" eb="2">
      <t>サイ</t>
    </rPh>
    <phoneticPr fontId="2"/>
  </si>
  <si>
    <t>１歳６ヶ月</t>
    <rPh sb="1" eb="2">
      <t>サイ</t>
    </rPh>
    <rPh sb="4" eb="5">
      <t>ゲツ</t>
    </rPh>
    <phoneticPr fontId="2"/>
  </si>
  <si>
    <t>a</t>
  </si>
  <si>
    <t>b</t>
  </si>
  <si>
    <t>受診者数</t>
    <rPh sb="0" eb="3">
      <t>ジュシンシャ</t>
    </rPh>
    <rPh sb="3" eb="4">
      <t>スウ</t>
    </rPh>
    <phoneticPr fontId="2"/>
  </si>
  <si>
    <t>受診率(%)</t>
    <rPh sb="0" eb="3">
      <t>ジュシンリツ</t>
    </rPh>
    <phoneticPr fontId="2"/>
  </si>
  <si>
    <t>う歯総本数</t>
    <rPh sb="1" eb="2">
      <t>ハ</t>
    </rPh>
    <rPh sb="2" eb="3">
      <t>ソウ</t>
    </rPh>
    <rPh sb="3" eb="5">
      <t>ホンスウ</t>
    </rPh>
    <phoneticPr fontId="2"/>
  </si>
  <si>
    <t>資料　地域保健・健康増進事業報告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2"/>
  </si>
  <si>
    <t>４～６歳</t>
    <rPh sb="3" eb="4">
      <t>サイ</t>
    </rPh>
    <phoneticPr fontId="2"/>
  </si>
  <si>
    <t>乳児家庭全戸訪問事業を併せて実施(再掲)</t>
    <rPh sb="0" eb="2">
      <t>ニュウジ</t>
    </rPh>
    <rPh sb="2" eb="4">
      <t>カテイ</t>
    </rPh>
    <rPh sb="4" eb="6">
      <t>ゼンコ</t>
    </rPh>
    <rPh sb="6" eb="8">
      <t>ホウモン</t>
    </rPh>
    <rPh sb="8" eb="10">
      <t>ジギョウ</t>
    </rPh>
    <rPh sb="11" eb="12">
      <t>アワ</t>
    </rPh>
    <rPh sb="14" eb="16">
      <t>ジッシ</t>
    </rPh>
    <rPh sb="17" eb="19">
      <t>サイケイ</t>
    </rPh>
    <phoneticPr fontId="2"/>
  </si>
  <si>
    <t>　</t>
    <phoneticPr fontId="2"/>
  </si>
  <si>
    <t>Ｂ型肝炎検査</t>
    <phoneticPr fontId="2"/>
  </si>
  <si>
    <t>c/b</t>
    <phoneticPr fontId="2"/>
  </si>
  <si>
    <t>b/a</t>
    <phoneticPr fontId="2"/>
  </si>
  <si>
    <t>c</t>
    <phoneticPr fontId="2"/>
  </si>
  <si>
    <t>d</t>
    <phoneticPr fontId="2"/>
  </si>
  <si>
    <t>全道</t>
    <phoneticPr fontId="2"/>
  </si>
  <si>
    <t>全道</t>
    <phoneticPr fontId="2"/>
  </si>
  <si>
    <t>乳児家庭全戸訪問事業を併せて実施(再掲)</t>
    <phoneticPr fontId="2"/>
  </si>
  <si>
    <t>15歳</t>
    <phoneticPr fontId="2"/>
  </si>
  <si>
    <t>16歳</t>
    <phoneticPr fontId="2"/>
  </si>
  <si>
    <t>17歳</t>
    <phoneticPr fontId="2"/>
  </si>
  <si>
    <t>18歳</t>
    <phoneticPr fontId="2"/>
  </si>
  <si>
    <t>19歳</t>
    <phoneticPr fontId="2"/>
  </si>
  <si>
    <t>d/b</t>
    <phoneticPr fontId="2"/>
  </si>
  <si>
    <t>妊婦B型肝炎検査実人員</t>
    <rPh sb="0" eb="2">
      <t>ニンプ</t>
    </rPh>
    <rPh sb="3" eb="4">
      <t>カタ</t>
    </rPh>
    <rPh sb="4" eb="6">
      <t>カンエン</t>
    </rPh>
    <rPh sb="6" eb="8">
      <t>ケンサ</t>
    </rPh>
    <rPh sb="8" eb="11">
      <t>ジツジンイン</t>
    </rPh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</si>
  <si>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</si>
  <si>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</si>
  <si>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</si>
  <si>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</si>
  <si>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</si>
  <si>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</si>
  <si>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</si>
  <si>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</si>
  <si>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</si>
  <si>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</si>
  <si>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</si>
  <si>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</si>
  <si>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</si>
  <si>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</si>
  <si>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</si>
  <si>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</si>
  <si>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</si>
  <si>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</si>
  <si>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</si>
  <si>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</si>
  <si>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帯広保健所</t>
    <rPh sb="0" eb="2">
      <t>オビヒロ</t>
    </rPh>
    <rPh sb="2" eb="4">
      <t>ホケン</t>
    </rPh>
    <rPh sb="4" eb="5">
      <t>ショ</t>
    </rPh>
    <phoneticPr fontId="2"/>
  </si>
  <si>
    <t>中札内村</t>
    <rPh sb="0" eb="3">
      <t>ナカサツナイ</t>
    </rPh>
    <rPh sb="3" eb="4">
      <t>ムラ</t>
    </rPh>
    <phoneticPr fontId="2"/>
  </si>
  <si>
    <t>更別村</t>
    <rPh sb="0" eb="3">
      <t>サラベツムラ</t>
    </rPh>
    <phoneticPr fontId="2"/>
  </si>
  <si>
    <t>-</t>
  </si>
  <si>
    <t>１～２ヶ月</t>
    <rPh sb="4" eb="5">
      <t>ゲツ</t>
    </rPh>
    <phoneticPr fontId="2"/>
  </si>
  <si>
    <t>３～５ヶ月</t>
    <rPh sb="4" eb="5">
      <t>ゲツ</t>
    </rPh>
    <phoneticPr fontId="2"/>
  </si>
  <si>
    <t>６～８ヶ月</t>
    <rPh sb="4" eb="5">
      <t>ゲツ</t>
    </rPh>
    <phoneticPr fontId="2"/>
  </si>
  <si>
    <t>９～１２ヶ月</t>
    <rPh sb="5" eb="6">
      <t>ゲツ</t>
    </rPh>
    <phoneticPr fontId="2"/>
  </si>
  <si>
    <t>乳児</t>
    <rPh sb="0" eb="1">
      <t>チチ</t>
    </rPh>
    <rPh sb="1" eb="2">
      <t>コ</t>
    </rPh>
    <phoneticPr fontId="2"/>
  </si>
  <si>
    <t>Ａ型</t>
    <rPh sb="1" eb="2">
      <t>カタ</t>
    </rPh>
    <phoneticPr fontId="2"/>
  </si>
  <si>
    <t>Ｂ型</t>
    <rPh sb="1" eb="2">
      <t>カタ</t>
    </rPh>
    <phoneticPr fontId="2"/>
  </si>
  <si>
    <t>Ｃ型</t>
    <rPh sb="1" eb="2">
      <t>カタ</t>
    </rPh>
    <phoneticPr fontId="2"/>
  </si>
  <si>
    <t>　対象者　　</t>
    <rPh sb="1" eb="4">
      <t>タイショウシャ</t>
    </rPh>
    <phoneticPr fontId="2"/>
  </si>
  <si>
    <t>a</t>
    <phoneticPr fontId="2"/>
  </si>
  <si>
    <t>　受診者数　</t>
    <rPh sb="1" eb="4">
      <t>ジュシンシャ</t>
    </rPh>
    <rPh sb="4" eb="5">
      <t>スウ</t>
    </rPh>
    <phoneticPr fontId="2"/>
  </si>
  <si>
    <t>b</t>
    <phoneticPr fontId="2"/>
  </si>
  <si>
    <t>　受診率(%)</t>
    <rPh sb="1" eb="4">
      <t>ジュシンリツ</t>
    </rPh>
    <phoneticPr fontId="2"/>
  </si>
  <si>
    <t>計　</t>
    <rPh sb="0" eb="1">
      <t>ケイ</t>
    </rPh>
    <phoneticPr fontId="2"/>
  </si>
  <si>
    <t>Ｃ１
型</t>
    <rPh sb="3" eb="4">
      <t>カタ</t>
    </rPh>
    <phoneticPr fontId="2"/>
  </si>
  <si>
    <t>Ｃ２
型</t>
    <rPh sb="3" eb="4">
      <t>ガタ</t>
    </rPh>
    <phoneticPr fontId="2"/>
  </si>
  <si>
    <t>　実人員</t>
    <rPh sb="1" eb="2">
      <t>ミ</t>
    </rPh>
    <rPh sb="2" eb="4">
      <t>ジンイン</t>
    </rPh>
    <phoneticPr fontId="2"/>
  </si>
  <si>
    <t>　延人員</t>
    <rPh sb="1" eb="2">
      <t>ノ</t>
    </rPh>
    <rPh sb="2" eb="4">
      <t>ジンイン</t>
    </rPh>
    <phoneticPr fontId="2"/>
  </si>
  <si>
    <t>(再掲)
健診の事後指導</t>
    <rPh sb="1" eb="3">
      <t>サイケイ</t>
    </rPh>
    <rPh sb="5" eb="7">
      <t>ケンシン</t>
    </rPh>
    <rPh sb="8" eb="10">
      <t>ジゴ</t>
    </rPh>
    <rPh sb="10" eb="12">
      <t>シドウ</t>
    </rPh>
    <phoneticPr fontId="2"/>
  </si>
  <si>
    <t>　電話相談延人員</t>
    <rPh sb="1" eb="3">
      <t>デンワ</t>
    </rPh>
    <rPh sb="3" eb="5">
      <t>ソウダン</t>
    </rPh>
    <rPh sb="5" eb="6">
      <t>ノ</t>
    </rPh>
    <rPh sb="6" eb="8">
      <t>ジンイン</t>
    </rPh>
    <phoneticPr fontId="2"/>
  </si>
  <si>
    <t>帯広
保健所</t>
    <rPh sb="0" eb="2">
      <t>オビヒロ</t>
    </rPh>
    <phoneticPr fontId="2"/>
  </si>
  <si>
    <t>保健所
活動</t>
    <rPh sb="0" eb="3">
      <t>ホケンショ</t>
    </rPh>
    <rPh sb="4" eb="6">
      <t>カツドウ</t>
    </rPh>
    <phoneticPr fontId="2"/>
  </si>
  <si>
    <r>
      <t>b</t>
    </r>
    <r>
      <rPr>
        <sz val="11"/>
        <rFont val="ＭＳ Ｐゴシック"/>
        <family val="3"/>
        <charset val="128"/>
      </rPr>
      <t>/a</t>
    </r>
    <phoneticPr fontId="2"/>
  </si>
  <si>
    <t>d/c</t>
    <phoneticPr fontId="2"/>
  </si>
  <si>
    <t xml:space="preserve">対象人員 </t>
    <rPh sb="0" eb="2">
      <t>タイショウ</t>
    </rPh>
    <rPh sb="2" eb="4">
      <t>ジンイン</t>
    </rPh>
    <phoneticPr fontId="2"/>
  </si>
  <si>
    <t xml:space="preserve">受診率
(%) </t>
    <rPh sb="0" eb="3">
      <t>ジュシンリツ</t>
    </rPh>
    <phoneticPr fontId="2"/>
  </si>
  <si>
    <t>受診率
(%)</t>
    <rPh sb="0" eb="3">
      <t>ジュシンリツ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</si>
  <si>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妊婦</t>
    </r>
    <rPh sb="2" eb="4">
      <t>ニンプ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</si>
  <si>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産婦</t>
    </r>
    <phoneticPr fontId="2"/>
  </si>
  <si>
    <t xml:space="preserve"> 妊婦</t>
    <rPh sb="1" eb="3">
      <t>ニンプ</t>
    </rPh>
    <phoneticPr fontId="2"/>
  </si>
  <si>
    <t xml:space="preserve"> 乳児</t>
    <rPh sb="1" eb="3">
      <t>ニュウジ</t>
    </rPh>
    <phoneticPr fontId="2"/>
  </si>
  <si>
    <r>
      <t>満11週以内
（第3</t>
    </r>
    <r>
      <rPr>
        <sz val="11"/>
        <rFont val="ＭＳ Ｐゴシック"/>
        <family val="3"/>
        <charset val="128"/>
      </rPr>
      <t>月以内</t>
    </r>
    <r>
      <rPr>
        <sz val="11"/>
        <rFont val="ＭＳ Ｐゴシック"/>
        <family val="3"/>
        <charset val="128"/>
      </rPr>
      <t>)</t>
    </r>
    <rPh sb="0" eb="1">
      <t>マン</t>
    </rPh>
    <rPh sb="3" eb="4">
      <t>シュウ</t>
    </rPh>
    <rPh sb="4" eb="6">
      <t>イナイ</t>
    </rPh>
    <phoneticPr fontId="2"/>
  </si>
  <si>
    <r>
      <t>満12週～19週（第4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～</t>
    </r>
    <r>
      <rPr>
        <sz val="11"/>
        <rFont val="ＭＳ Ｐゴシック"/>
        <family val="3"/>
        <charset val="128"/>
      </rPr>
      <t>第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)</t>
    </r>
    <rPh sb="0" eb="1">
      <t>マン</t>
    </rPh>
    <rPh sb="3" eb="4">
      <t>シュウ</t>
    </rPh>
    <rPh sb="7" eb="8">
      <t>シュウ</t>
    </rPh>
    <phoneticPr fontId="2"/>
  </si>
  <si>
    <r>
      <t>満20週～27週（第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月～</t>
    </r>
    <r>
      <rPr>
        <sz val="11"/>
        <rFont val="ＭＳ Ｐゴシック"/>
        <family val="3"/>
        <charset val="128"/>
      </rPr>
      <t>第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)</t>
    </r>
    <rPh sb="0" eb="1">
      <t>マン</t>
    </rPh>
    <rPh sb="3" eb="4">
      <t>シュウ</t>
    </rPh>
    <rPh sb="7" eb="8">
      <t>シュウ</t>
    </rPh>
    <phoneticPr fontId="2"/>
  </si>
  <si>
    <r>
      <t>満28週～分娩まで（第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月～分娩まで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　　　</t>
    </r>
    <rPh sb="0" eb="1">
      <t>マン</t>
    </rPh>
    <rPh sb="3" eb="4">
      <t>シュウ</t>
    </rPh>
    <rPh sb="5" eb="6">
      <t>ブン</t>
    </rPh>
    <rPh sb="6" eb="7">
      <t>ベン</t>
    </rPh>
    <phoneticPr fontId="2"/>
  </si>
  <si>
    <t>　分娩後</t>
    <rPh sb="1" eb="2">
      <t>ブン</t>
    </rPh>
    <rPh sb="2" eb="3">
      <t>ベン</t>
    </rPh>
    <rPh sb="3" eb="4">
      <t>ゴ</t>
    </rPh>
    <phoneticPr fontId="2"/>
  </si>
  <si>
    <t>　不詳</t>
    <rPh sb="1" eb="3">
      <t>フショウ</t>
    </rPh>
    <phoneticPr fontId="2"/>
  </si>
  <si>
    <t>第１８表母子保健
　（妊娠の届出・健康診査）</t>
    <rPh sb="0" eb="1">
      <t>ダイ</t>
    </rPh>
    <rPh sb="3" eb="4">
      <t>ヒョウ</t>
    </rPh>
    <rPh sb="4" eb="6">
      <t>ボシ</t>
    </rPh>
    <rPh sb="6" eb="8">
      <t>ホケン</t>
    </rPh>
    <rPh sb="11" eb="13">
      <t>ニンシン</t>
    </rPh>
    <rPh sb="14" eb="15">
      <t>トド</t>
    </rPh>
    <rPh sb="15" eb="16">
      <t>デ</t>
    </rPh>
    <rPh sb="17" eb="19">
      <t>ケンコウ</t>
    </rPh>
    <rPh sb="19" eb="21">
      <t>シンサ</t>
    </rPh>
    <phoneticPr fontId="2"/>
  </si>
  <si>
    <t>50歳
以上</t>
    <phoneticPr fontId="2"/>
  </si>
  <si>
    <t>15歳
未満</t>
    <phoneticPr fontId="2"/>
  </si>
  <si>
    <t>う蝕罹患率（％）　　　</t>
    <rPh sb="1" eb="2">
      <t>ショク</t>
    </rPh>
    <rPh sb="2" eb="4">
      <t>リカン</t>
    </rPh>
    <rPh sb="4" eb="5">
      <t>リツ</t>
    </rPh>
    <phoneticPr fontId="2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</si>
  <si>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</si>
  <si>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t>乳児（新生児・
未熟児除く）</t>
    <rPh sb="0" eb="2">
      <t>ニュウジ</t>
    </rPh>
    <rPh sb="3" eb="6">
      <t>シンセイジ</t>
    </rPh>
    <rPh sb="8" eb="11">
      <t>ミジュクジ</t>
    </rPh>
    <rPh sb="11" eb="12">
      <t>ノゾ</t>
    </rPh>
    <phoneticPr fontId="2"/>
  </si>
  <si>
    <t>平成29年度</t>
    <rPh sb="0" eb="2">
      <t>ヘイセイ</t>
    </rPh>
    <rPh sb="4" eb="6">
      <t>ネンド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</si>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</sst>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[Red]\(#,##0.0\)"/>
    <numFmt numFmtId="177" formatCode="#,##0.0;[Red]\-#,##0.0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8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50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5" fillId="0" borderId="0"/>
    <xf numFmtId="0" fontId="5" fillId="0" borderId="0"/>
    <xf numFmtId="0" fontId="23" fillId="0" borderId="0"/>
    <xf numFmtId="0" fontId="22" fillId="4" borderId="0" applyNumberFormat="0" applyBorder="0" applyAlignment="0" applyProtection="0">
      <alignment vertical="center"/>
    </xf>
  </cellStyleXfs>
  <cellXfs count="4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0" xfId="0" applyFont="1" applyBorder="1" applyAlignment="1">
      <alignment vertical="center"/>
    </xf>
    <xf numFmtId="38" fontId="1" fillId="24" borderId="23" xfId="34" applyFont="1" applyFill="1" applyBorder="1" applyAlignment="1">
      <alignment horizontal="right" vertical="center"/>
    </xf>
    <xf numFmtId="38" fontId="1" fillId="0" borderId="23" xfId="34" applyFont="1" applyBorder="1" applyAlignment="1">
      <alignment horizontal="right" vertical="center"/>
    </xf>
    <xf numFmtId="0" fontId="3" fillId="0" borderId="0" xfId="44" applyNumberFormat="1" applyFont="1" applyFill="1" applyAlignment="1"/>
    <xf numFmtId="38" fontId="1" fillId="0" borderId="0" xfId="34" applyFont="1" applyBorder="1" applyAlignment="1"/>
    <xf numFmtId="38" fontId="1" fillId="0" borderId="0" xfId="34" applyFont="1" applyBorder="1" applyAlignment="1">
      <alignment horizontal="left"/>
    </xf>
    <xf numFmtId="38" fontId="1" fillId="0" borderId="0" xfId="34" applyFont="1" applyBorder="1" applyAlignment="1">
      <alignment horizontal="center"/>
    </xf>
    <xf numFmtId="38" fontId="1" fillId="0" borderId="0" xfId="34" applyFont="1" applyAlignment="1"/>
    <xf numFmtId="38" fontId="1" fillId="0" borderId="0" xfId="34" applyFont="1" applyAlignment="1">
      <alignment horizontal="right"/>
    </xf>
    <xf numFmtId="38" fontId="1" fillId="0" borderId="0" xfId="34" applyFont="1" applyFill="1" applyAlignment="1"/>
    <xf numFmtId="38" fontId="1" fillId="0" borderId="54" xfId="34" applyFont="1" applyBorder="1" applyAlignment="1">
      <alignment vertical="center"/>
    </xf>
    <xf numFmtId="38" fontId="1" fillId="0" borderId="54" xfId="34" applyFont="1" applyBorder="1" applyAlignment="1">
      <alignment horizontal="center" vertical="center"/>
    </xf>
    <xf numFmtId="38" fontId="1" fillId="0" borderId="55" xfId="34" applyFont="1" applyBorder="1" applyAlignment="1">
      <alignment horizontal="center" vertical="center"/>
    </xf>
    <xf numFmtId="38" fontId="1" fillId="0" borderId="56" xfId="34" applyFont="1" applyBorder="1" applyAlignment="1">
      <alignment horizontal="center" vertical="center"/>
    </xf>
    <xf numFmtId="38" fontId="1" fillId="0" borderId="57" xfId="34" applyFont="1" applyBorder="1" applyAlignment="1">
      <alignment horizontal="center" vertical="center"/>
    </xf>
    <xf numFmtId="38" fontId="1" fillId="0" borderId="0" xfId="34" applyFont="1" applyAlignment="1">
      <alignment vertical="center"/>
    </xf>
    <xf numFmtId="38" fontId="1" fillId="0" borderId="20" xfId="34" applyFont="1" applyBorder="1" applyAlignment="1"/>
    <xf numFmtId="38" fontId="1" fillId="0" borderId="20" xfId="34" applyFont="1" applyBorder="1" applyAlignment="1">
      <alignment wrapText="1"/>
    </xf>
    <xf numFmtId="38" fontId="1" fillId="0" borderId="12" xfId="34" applyFont="1" applyFill="1" applyBorder="1" applyAlignment="1">
      <alignment horizontal="center" vertical="top" textRotation="255" wrapText="1"/>
    </xf>
    <xf numFmtId="38" fontId="1" fillId="24" borderId="20" xfId="34" applyFont="1" applyFill="1" applyBorder="1" applyAlignment="1">
      <alignment horizontal="left" vertical="center"/>
    </xf>
    <xf numFmtId="38" fontId="1" fillId="24" borderId="58" xfId="34" applyFont="1" applyFill="1" applyBorder="1" applyAlignment="1">
      <alignment horizontal="left"/>
    </xf>
    <xf numFmtId="38" fontId="1" fillId="0" borderId="20" xfId="34" applyFont="1" applyFill="1" applyBorder="1" applyAlignment="1">
      <alignment horizontal="left" vertical="center"/>
    </xf>
    <xf numFmtId="38" fontId="1" fillId="0" borderId="23" xfId="34" applyFont="1" applyFill="1" applyBorder="1" applyAlignment="1">
      <alignment horizontal="right"/>
    </xf>
    <xf numFmtId="38" fontId="1" fillId="0" borderId="59" xfId="34" applyFont="1" applyFill="1" applyBorder="1" applyAlignment="1">
      <alignment horizontal="left" vertical="center"/>
    </xf>
    <xf numFmtId="38" fontId="1" fillId="0" borderId="0" xfId="34" applyFont="1" applyBorder="1" applyAlignment="1">
      <alignment vertical="center"/>
    </xf>
    <xf numFmtId="38" fontId="1" fillId="0" borderId="0" xfId="34" applyFont="1" applyFill="1" applyBorder="1" applyAlignment="1">
      <alignment horizontal="left" vertical="center"/>
    </xf>
    <xf numFmtId="38" fontId="1" fillId="0" borderId="0" xfId="34" applyFont="1" applyFill="1" applyBorder="1" applyAlignment="1">
      <alignment horizontal="center" vertical="center" wrapText="1"/>
    </xf>
    <xf numFmtId="38" fontId="1" fillId="0" borderId="0" xfId="34" applyFont="1" applyFill="1" applyBorder="1" applyAlignment="1">
      <alignment horizontal="right"/>
    </xf>
    <xf numFmtId="38" fontId="1" fillId="0" borderId="0" xfId="34" applyFont="1" applyBorder="1" applyAlignment="1">
      <alignment horizontal="right" vertical="center"/>
    </xf>
    <xf numFmtId="176" fontId="1" fillId="0" borderId="0" xfId="34" applyNumberFormat="1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horizontal="right" vertical="center"/>
    </xf>
    <xf numFmtId="38" fontId="1" fillId="0" borderId="0" xfId="34" applyFont="1" applyFill="1" applyBorder="1" applyAlignment="1"/>
    <xf numFmtId="0" fontId="1" fillId="0" borderId="0" xfId="46" applyFont="1" applyBorder="1" applyAlignment="1"/>
    <xf numFmtId="0" fontId="1" fillId="0" borderId="0" xfId="46" applyFont="1" applyBorder="1" applyAlignment="1">
      <alignment horizontal="left"/>
    </xf>
    <xf numFmtId="0" fontId="1" fillId="0" borderId="0" xfId="46" applyFont="1" applyBorder="1"/>
    <xf numFmtId="0" fontId="1" fillId="0" borderId="0" xfId="46" applyFont="1" applyBorder="1" applyAlignment="1">
      <alignment horizontal="right"/>
    </xf>
    <xf numFmtId="0" fontId="1" fillId="0" borderId="0" xfId="46" applyFont="1"/>
    <xf numFmtId="38" fontId="1" fillId="0" borderId="0" xfId="34" applyFont="1" applyAlignment="1">
      <alignment horizontal="left"/>
    </xf>
    <xf numFmtId="38" fontId="1" fillId="0" borderId="0" xfId="34" applyFont="1" applyBorder="1" applyAlignment="1">
      <alignment horizontal="right"/>
    </xf>
    <xf numFmtId="38" fontId="1" fillId="0" borderId="0" xfId="34" applyFont="1" applyBorder="1" applyAlignment="1">
      <alignment vertical="top" wrapText="1"/>
    </xf>
    <xf numFmtId="38" fontId="3" fillId="0" borderId="0" xfId="34" applyFont="1" applyAlignment="1"/>
    <xf numFmtId="38" fontId="3" fillId="0" borderId="0" xfId="34" applyFont="1" applyAlignment="1">
      <alignment horizontal="left"/>
    </xf>
    <xf numFmtId="38" fontId="3" fillId="0" borderId="0" xfId="34" applyFont="1" applyBorder="1" applyAlignment="1"/>
    <xf numFmtId="38" fontId="3" fillId="0" borderId="0" xfId="34" applyFont="1" applyAlignment="1">
      <alignment horizontal="right"/>
    </xf>
    <xf numFmtId="38" fontId="24" fillId="0" borderId="0" xfId="34" applyFont="1" applyAlignment="1"/>
    <xf numFmtId="38" fontId="24" fillId="0" borderId="0" xfId="34" applyFont="1" applyBorder="1" applyAlignment="1"/>
    <xf numFmtId="38" fontId="24" fillId="0" borderId="0" xfId="34" applyFont="1" applyAlignment="1">
      <alignment horizontal="right"/>
    </xf>
    <xf numFmtId="38" fontId="25" fillId="0" borderId="0" xfId="34" applyFont="1" applyAlignment="1"/>
    <xf numFmtId="38" fontId="25" fillId="0" borderId="0" xfId="34" applyFont="1" applyAlignment="1">
      <alignment horizontal="left"/>
    </xf>
    <xf numFmtId="38" fontId="25" fillId="0" borderId="0" xfId="34" applyFont="1" applyAlignment="1">
      <alignment horizontal="right"/>
    </xf>
    <xf numFmtId="38" fontId="1" fillId="0" borderId="29" xfId="34" applyFont="1" applyBorder="1" applyAlignment="1">
      <alignment horizontal="left"/>
    </xf>
    <xf numFmtId="38" fontId="1" fillId="0" borderId="0" xfId="34" applyFont="1" applyAlignment="1">
      <alignment horizontal="center"/>
    </xf>
    <xf numFmtId="38" fontId="1" fillId="24" borderId="57" xfId="34" applyFont="1" applyFill="1" applyBorder="1" applyAlignment="1">
      <alignment horizontal="left"/>
    </xf>
    <xf numFmtId="38" fontId="1" fillId="0" borderId="57" xfId="34" applyFont="1" applyFill="1" applyBorder="1" applyAlignment="1">
      <alignment horizontal="left"/>
    </xf>
    <xf numFmtId="38" fontId="1" fillId="0" borderId="23" xfId="34" applyFont="1" applyFill="1" applyBorder="1" applyAlignment="1">
      <alignment horizontal="right" vertical="center"/>
    </xf>
    <xf numFmtId="38" fontId="1" fillId="0" borderId="31" xfId="34" applyFont="1" applyBorder="1" applyAlignment="1">
      <alignment horizontal="center" wrapText="1"/>
    </xf>
    <xf numFmtId="38" fontId="1" fillId="0" borderId="23" xfId="34" applyFont="1" applyBorder="1" applyAlignment="1">
      <alignment horizontal="center" vertical="center"/>
    </xf>
    <xf numFmtId="38" fontId="1" fillId="24" borderId="54" xfId="34" applyFont="1" applyFill="1" applyBorder="1" applyAlignment="1">
      <alignment horizontal="left"/>
    </xf>
    <xf numFmtId="38" fontId="1" fillId="24" borderId="20" xfId="34" applyFont="1" applyFill="1" applyBorder="1" applyAlignment="1">
      <alignment horizontal="left" wrapText="1"/>
    </xf>
    <xf numFmtId="38" fontId="1" fillId="24" borderId="60" xfId="34" applyFont="1" applyFill="1" applyBorder="1" applyAlignment="1">
      <alignment horizontal="left" vertical="center" wrapText="1"/>
    </xf>
    <xf numFmtId="38" fontId="1" fillId="0" borderId="54" xfId="34" applyFont="1" applyFill="1" applyBorder="1" applyAlignment="1">
      <alignment horizontal="left"/>
    </xf>
    <xf numFmtId="38" fontId="1" fillId="0" borderId="20" xfId="34" applyFont="1" applyFill="1" applyBorder="1" applyAlignment="1">
      <alignment horizontal="left" wrapText="1"/>
    </xf>
    <xf numFmtId="38" fontId="1" fillId="0" borderId="23" xfId="34" applyFont="1" applyFill="1" applyBorder="1" applyAlignment="1">
      <alignment horizontal="left" vertical="center" wrapText="1"/>
    </xf>
    <xf numFmtId="38" fontId="1" fillId="0" borderId="31" xfId="34" applyFont="1" applyFill="1" applyBorder="1" applyAlignment="1">
      <alignment horizontal="left" wrapText="1"/>
    </xf>
    <xf numFmtId="0" fontId="1" fillId="0" borderId="0" xfId="44" applyFont="1"/>
    <xf numFmtId="0" fontId="3" fillId="0" borderId="0" xfId="44" applyFont="1" applyAlignment="1">
      <alignment wrapText="1"/>
    </xf>
    <xf numFmtId="0" fontId="3" fillId="0" borderId="0" xfId="44" applyFont="1"/>
    <xf numFmtId="0" fontId="3" fillId="0" borderId="0" xfId="44" applyFont="1" applyFill="1"/>
    <xf numFmtId="0" fontId="3" fillId="0" borderId="0" xfId="44" applyFont="1" applyAlignment="1">
      <alignment horizontal="left"/>
    </xf>
    <xf numFmtId="38" fontId="1" fillId="0" borderId="29" xfId="34" applyFont="1" applyFill="1" applyBorder="1" applyAlignment="1">
      <alignment horizontal="center" vertical="top" textRotation="255" wrapText="1"/>
    </xf>
    <xf numFmtId="38" fontId="1" fillId="0" borderId="31" xfId="34" applyFont="1" applyFill="1" applyBorder="1" applyAlignment="1">
      <alignment horizontal="center" vertical="top" textRotation="255" wrapText="1"/>
    </xf>
    <xf numFmtId="38" fontId="1" fillId="0" borderId="31" xfId="34" applyFont="1" applyFill="1" applyBorder="1" applyAlignment="1">
      <alignment horizontal="center" vertical="center" textRotation="255"/>
    </xf>
    <xf numFmtId="0" fontId="1" fillId="0" borderId="31" xfId="46" applyFont="1" applyBorder="1" applyAlignment="1">
      <alignment horizontal="center" vertical="center" textRotation="255"/>
    </xf>
    <xf numFmtId="0" fontId="1" fillId="0" borderId="31" xfId="46" applyFont="1" applyFill="1" applyBorder="1" applyAlignment="1">
      <alignment horizontal="center" vertical="center" textRotation="255"/>
    </xf>
    <xf numFmtId="0" fontId="1" fillId="0" borderId="31" xfId="46" applyFont="1" applyFill="1" applyBorder="1" applyAlignment="1"/>
    <xf numFmtId="38" fontId="1" fillId="0" borderId="58" xfId="34" applyFont="1" applyBorder="1" applyAlignment="1">
      <alignment horizontal="center"/>
    </xf>
    <xf numFmtId="38" fontId="1" fillId="0" borderId="61" xfId="34" applyFont="1" applyBorder="1" applyAlignment="1">
      <alignment horizontal="center"/>
    </xf>
    <xf numFmtId="38" fontId="1" fillId="0" borderId="61" xfId="34" applyFont="1" applyBorder="1" applyAlignment="1">
      <alignment horizontal="center" vertical="center" textRotation="255" wrapText="1"/>
    </xf>
    <xf numFmtId="0" fontId="1" fillId="0" borderId="31" xfId="47" applyFont="1" applyBorder="1" applyAlignment="1">
      <alignment horizontal="center" vertical="center"/>
    </xf>
    <xf numFmtId="38" fontId="1" fillId="0" borderId="0" xfId="34" applyFont="1" applyAlignment="1">
      <alignment horizontal="left" vertical="center"/>
    </xf>
    <xf numFmtId="38" fontId="1" fillId="0" borderId="0" xfId="34" applyFont="1" applyAlignment="1">
      <alignment horizontal="right" vertical="center"/>
    </xf>
    <xf numFmtId="38" fontId="1" fillId="0" borderId="0" xfId="35" applyFont="1"/>
    <xf numFmtId="38" fontId="3" fillId="0" borderId="0" xfId="35" applyFont="1"/>
    <xf numFmtId="38" fontId="3" fillId="0" borderId="0" xfId="35" applyFont="1" applyAlignment="1">
      <alignment horizontal="left"/>
    </xf>
    <xf numFmtId="38" fontId="1" fillId="0" borderId="29" xfId="35" applyFont="1" applyFill="1" applyBorder="1" applyAlignment="1">
      <alignment horizontal="left" wrapText="1"/>
    </xf>
    <xf numFmtId="38" fontId="1" fillId="0" borderId="0" xfId="35" applyFont="1" applyAlignment="1">
      <alignment wrapText="1"/>
    </xf>
    <xf numFmtId="38" fontId="1" fillId="0" borderId="20" xfId="35" applyFont="1" applyFill="1" applyBorder="1" applyAlignment="1">
      <alignment horizontal="left" wrapText="1"/>
    </xf>
    <xf numFmtId="38" fontId="1" fillId="0" borderId="55" xfId="35" applyFont="1" applyBorder="1" applyAlignment="1">
      <alignment vertical="center" wrapText="1"/>
    </xf>
    <xf numFmtId="38" fontId="1" fillId="0" borderId="59" xfId="35" applyFont="1" applyBorder="1" applyAlignment="1">
      <alignment horizontal="left" wrapText="1"/>
    </xf>
    <xf numFmtId="38" fontId="26" fillId="0" borderId="62" xfId="35" applyFont="1" applyBorder="1" applyAlignment="1">
      <alignment vertical="top" textRotation="255" wrapText="1"/>
    </xf>
    <xf numFmtId="38" fontId="1" fillId="24" borderId="59" xfId="34" applyFont="1" applyFill="1" applyBorder="1" applyAlignment="1">
      <alignment horizontal="left" vertical="center"/>
    </xf>
    <xf numFmtId="38" fontId="1" fillId="0" borderId="23" xfId="35" applyFont="1" applyFill="1" applyBorder="1" applyAlignment="1">
      <alignment horizontal="left" vertical="center"/>
    </xf>
    <xf numFmtId="38" fontId="1" fillId="0" borderId="0" xfId="35" applyFont="1" applyAlignment="1">
      <alignment horizontal="left"/>
    </xf>
    <xf numFmtId="0" fontId="1" fillId="0" borderId="0" xfId="44" applyFont="1" applyBorder="1" applyAlignment="1">
      <alignment horizontal="left"/>
    </xf>
    <xf numFmtId="0" fontId="1" fillId="0" borderId="0" xfId="44" applyFont="1" applyBorder="1"/>
    <xf numFmtId="38" fontId="1" fillId="0" borderId="0" xfId="34" applyFont="1" applyAlignment="1">
      <alignment vertical="center" wrapText="1"/>
    </xf>
    <xf numFmtId="38" fontId="1" fillId="0" borderId="23" xfId="35" applyFont="1" applyFill="1" applyBorder="1" applyAlignment="1">
      <alignment horizontal="right" vertical="center"/>
    </xf>
    <xf numFmtId="38" fontId="1" fillId="0" borderId="0" xfId="35" applyFont="1" applyFill="1" applyAlignment="1">
      <alignment vertical="center"/>
    </xf>
    <xf numFmtId="0" fontId="6" fillId="0" borderId="23" xfId="0" applyFont="1" applyFill="1" applyBorder="1" applyAlignment="1" applyProtection="1">
      <alignment horizontal="right" vertical="center"/>
      <protection locked="0"/>
    </xf>
    <xf numFmtId="38" fontId="1" fillId="24" borderId="0" xfId="34" applyFont="1" applyFill="1" applyAlignment="1">
      <alignment horizontal="right" vertical="center"/>
    </xf>
    <xf numFmtId="38" fontId="0" fillId="0" borderId="12" xfId="34" applyFont="1" applyFill="1" applyBorder="1" applyAlignment="1">
      <alignment horizontal="center" vertical="top" textRotation="255" wrapText="1"/>
    </xf>
    <xf numFmtId="38" fontId="0" fillId="0" borderId="12" xfId="34" applyFont="1" applyFill="1" applyBorder="1" applyAlignment="1">
      <alignment horizontal="center" vertical="top" wrapText="1"/>
    </xf>
    <xf numFmtId="38" fontId="1" fillId="24" borderId="13" xfId="34" applyFont="1" applyFill="1" applyBorder="1" applyAlignment="1"/>
    <xf numFmtId="38" fontId="1" fillId="0" borderId="59" xfId="34" applyFont="1" applyBorder="1" applyAlignment="1">
      <alignment wrapText="1"/>
    </xf>
    <xf numFmtId="38" fontId="1" fillId="0" borderId="63" xfId="34" applyFont="1" applyFill="1" applyBorder="1" applyAlignment="1">
      <alignment horizontal="right"/>
    </xf>
    <xf numFmtId="38" fontId="1" fillId="24" borderId="64" xfId="34" applyFont="1" applyFill="1" applyBorder="1" applyAlignment="1">
      <alignment horizontal="right" vertical="center"/>
    </xf>
    <xf numFmtId="38" fontId="1" fillId="0" borderId="64" xfId="34" applyFont="1" applyFill="1" applyBorder="1" applyAlignment="1">
      <alignment horizontal="right" vertical="center"/>
    </xf>
    <xf numFmtId="0" fontId="1" fillId="0" borderId="58" xfId="44" applyNumberFormat="1" applyFont="1" applyBorder="1" applyAlignment="1">
      <alignment horizontal="left" vertical="center"/>
    </xf>
    <xf numFmtId="0" fontId="1" fillId="0" borderId="0" xfId="44" applyNumberFormat="1" applyFont="1" applyBorder="1" applyAlignment="1"/>
    <xf numFmtId="0" fontId="1" fillId="0" borderId="0" xfId="44" applyNumberFormat="1" applyFont="1" applyAlignment="1"/>
    <xf numFmtId="0" fontId="1" fillId="0" borderId="29" xfId="44" applyFont="1" applyFill="1" applyBorder="1" applyAlignment="1">
      <alignment horizontal="left" wrapText="1"/>
    </xf>
    <xf numFmtId="0" fontId="1" fillId="0" borderId="23" xfId="44" applyNumberFormat="1" applyFont="1" applyBorder="1" applyAlignment="1">
      <alignment vertical="center" wrapText="1"/>
    </xf>
    <xf numFmtId="0" fontId="1" fillId="0" borderId="23" xfId="44" applyNumberFormat="1" applyFont="1" applyFill="1" applyBorder="1" applyAlignment="1">
      <alignment horizontal="center" vertical="center" wrapText="1"/>
    </xf>
    <xf numFmtId="0" fontId="1" fillId="0" borderId="23" xfId="44" applyNumberFormat="1" applyFont="1" applyBorder="1" applyAlignment="1">
      <alignment horizontal="center" vertical="center" wrapText="1"/>
    </xf>
    <xf numFmtId="0" fontId="3" fillId="0" borderId="0" xfId="44" applyNumberFormat="1" applyFont="1" applyAlignment="1">
      <alignment wrapText="1"/>
    </xf>
    <xf numFmtId="0" fontId="1" fillId="24" borderId="0" xfId="44" applyNumberFormat="1" applyFont="1" applyFill="1" applyBorder="1" applyAlignment="1">
      <alignment horizontal="center" vertical="center"/>
    </xf>
    <xf numFmtId="3" fontId="1" fillId="24" borderId="23" xfId="44" applyNumberFormat="1" applyFont="1" applyFill="1" applyBorder="1" applyAlignment="1">
      <alignment horizontal="right" vertical="center"/>
    </xf>
    <xf numFmtId="0" fontId="3" fillId="0" borderId="0" xfId="44" applyNumberFormat="1" applyFont="1" applyAlignment="1"/>
    <xf numFmtId="0" fontId="1" fillId="24" borderId="65" xfId="44" applyNumberFormat="1" applyFont="1" applyFill="1" applyBorder="1" applyAlignment="1">
      <alignment horizontal="center" vertical="center"/>
    </xf>
    <xf numFmtId="0" fontId="1" fillId="0" borderId="0" xfId="44" applyNumberFormat="1" applyFont="1" applyBorder="1" applyAlignment="1">
      <alignment horizontal="left"/>
    </xf>
    <xf numFmtId="0" fontId="1" fillId="0" borderId="0" xfId="44" applyNumberFormat="1" applyFont="1" applyAlignment="1">
      <alignment horizontal="left"/>
    </xf>
    <xf numFmtId="0" fontId="3" fillId="0" borderId="0" xfId="44" applyNumberFormat="1" applyFont="1" applyAlignment="1">
      <alignment horizontal="left"/>
    </xf>
    <xf numFmtId="0" fontId="0" fillId="0" borderId="23" xfId="44" applyNumberFormat="1" applyFont="1" applyBorder="1" applyAlignment="1">
      <alignment horizontal="center" vertical="center" wrapText="1"/>
    </xf>
    <xf numFmtId="38" fontId="1" fillId="24" borderId="0" xfId="34" applyFont="1" applyFill="1" applyBorder="1" applyAlignment="1">
      <alignment horizontal="right" vertical="center"/>
    </xf>
    <xf numFmtId="38" fontId="1" fillId="24" borderId="66" xfId="34" applyFont="1" applyFill="1" applyBorder="1" applyAlignment="1">
      <alignment horizontal="right" vertical="center"/>
    </xf>
    <xf numFmtId="38" fontId="1" fillId="24" borderId="67" xfId="34" applyFont="1" applyFill="1" applyBorder="1" applyAlignment="1">
      <alignment horizontal="right" vertical="center"/>
    </xf>
    <xf numFmtId="38" fontId="1" fillId="24" borderId="66" xfId="34" applyFont="1" applyFill="1" applyBorder="1" applyAlignment="1">
      <alignment horizontal="left" vertical="center"/>
    </xf>
    <xf numFmtId="38" fontId="1" fillId="24" borderId="23" xfId="34" applyFont="1" applyFill="1" applyBorder="1" applyAlignment="1">
      <alignment horizontal="right"/>
    </xf>
    <xf numFmtId="38" fontId="1" fillId="0" borderId="0" xfId="34" applyFont="1" applyAlignment="1">
      <alignment horizontal="right" vertical="center" textRotation="255"/>
    </xf>
    <xf numFmtId="38" fontId="1" fillId="0" borderId="29" xfId="34" applyFont="1" applyFill="1" applyBorder="1" applyAlignment="1">
      <alignment horizontal="left" wrapText="1"/>
    </xf>
    <xf numFmtId="38" fontId="1" fillId="0" borderId="0" xfId="34" applyFont="1" applyBorder="1" applyAlignment="1">
      <alignment wrapText="1"/>
    </xf>
    <xf numFmtId="38" fontId="1" fillId="0" borderId="29" xfId="34" applyFont="1" applyFill="1" applyBorder="1" applyAlignment="1">
      <alignment vertical="center" textRotation="255" wrapText="1"/>
    </xf>
    <xf numFmtId="38" fontId="3" fillId="0" borderId="29" xfId="34" applyFont="1" applyFill="1" applyBorder="1" applyAlignment="1">
      <alignment vertical="center" textRotation="255" wrapText="1"/>
    </xf>
    <xf numFmtId="38" fontId="1" fillId="0" borderId="31" xfId="34" applyFont="1" applyFill="1" applyBorder="1" applyAlignment="1">
      <alignment horizontal="center" wrapText="1"/>
    </xf>
    <xf numFmtId="38" fontId="1" fillId="0" borderId="31" xfId="34" applyFont="1" applyFill="1" applyBorder="1" applyAlignment="1">
      <alignment textRotation="255" wrapText="1"/>
    </xf>
    <xf numFmtId="38" fontId="1" fillId="0" borderId="31" xfId="34" applyFont="1" applyFill="1" applyBorder="1" applyAlignment="1">
      <alignment horizontal="center" vertical="center" textRotation="255" wrapText="1"/>
    </xf>
    <xf numFmtId="38" fontId="1" fillId="0" borderId="31" xfId="34" applyFont="1" applyFill="1" applyBorder="1" applyAlignment="1">
      <alignment horizontal="center" textRotation="255" wrapText="1"/>
    </xf>
    <xf numFmtId="38" fontId="1" fillId="0" borderId="31" xfId="34" applyFont="1" applyFill="1" applyBorder="1" applyAlignment="1">
      <alignment vertical="center" textRotation="255" wrapText="1"/>
    </xf>
    <xf numFmtId="177" fontId="1" fillId="0" borderId="23" xfId="34" applyNumberFormat="1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horizontal="left"/>
    </xf>
    <xf numFmtId="38" fontId="1" fillId="0" borderId="0" xfId="34" applyFont="1" applyFill="1" applyAlignment="1">
      <alignment horizontal="left"/>
    </xf>
    <xf numFmtId="38" fontId="3" fillId="0" borderId="0" xfId="34" applyFont="1" applyAlignment="1">
      <alignment horizontal="right" vertical="center"/>
    </xf>
    <xf numFmtId="38" fontId="3" fillId="0" borderId="0" xfId="34" applyFont="1" applyAlignment="1">
      <alignment horizontal="right" vertical="center" textRotation="255"/>
    </xf>
    <xf numFmtId="38" fontId="1" fillId="0" borderId="13" xfId="34" applyFont="1" applyFill="1" applyBorder="1" applyAlignment="1">
      <alignment textRotation="255" wrapText="1"/>
    </xf>
    <xf numFmtId="38" fontId="1" fillId="0" borderId="12" xfId="34" applyFont="1" applyFill="1" applyBorder="1" applyAlignment="1">
      <alignment horizontal="left" wrapText="1"/>
    </xf>
    <xf numFmtId="38" fontId="1" fillId="0" borderId="20" xfId="34" applyFont="1" applyFill="1" applyBorder="1" applyAlignment="1">
      <alignment horizontal="center" vertical="center" wrapText="1"/>
    </xf>
    <xf numFmtId="38" fontId="1" fillId="0" borderId="12" xfId="34" applyFont="1" applyFill="1" applyBorder="1" applyAlignment="1">
      <alignment horizontal="center" vertical="center" textRotation="255" wrapText="1"/>
    </xf>
    <xf numFmtId="38" fontId="1" fillId="0" borderId="31" xfId="34" applyFont="1" applyFill="1" applyBorder="1" applyAlignment="1">
      <alignment horizontal="center" vertical="center" wrapText="1"/>
    </xf>
    <xf numFmtId="0" fontId="1" fillId="0" borderId="31" xfId="47" applyFont="1" applyFill="1" applyBorder="1" applyAlignment="1">
      <alignment horizontal="center" vertical="center" wrapText="1"/>
    </xf>
    <xf numFmtId="38" fontId="1" fillId="0" borderId="31" xfId="34" applyFont="1" applyBorder="1" applyAlignment="1">
      <alignment horizontal="center" vertical="center" textRotation="255" wrapText="1"/>
    </xf>
    <xf numFmtId="177" fontId="1" fillId="0" borderId="31" xfId="34" applyNumberFormat="1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horizontal="right" vertical="center" textRotation="255"/>
    </xf>
    <xf numFmtId="38" fontId="1" fillId="0" borderId="29" xfId="35" applyFont="1" applyFill="1" applyBorder="1" applyAlignment="1">
      <alignment horizontal="left" vertical="center"/>
    </xf>
    <xf numFmtId="38" fontId="27" fillId="0" borderId="23" xfId="34" applyFont="1" applyFill="1" applyBorder="1" applyAlignment="1">
      <alignment horizontal="right" vertical="center"/>
    </xf>
    <xf numFmtId="38" fontId="1" fillId="0" borderId="0" xfId="35" applyFont="1" applyFill="1" applyAlignment="1">
      <alignment horizontal="left"/>
    </xf>
    <xf numFmtId="38" fontId="1" fillId="0" borderId="0" xfId="35" applyFont="1" applyFill="1"/>
    <xf numFmtId="38" fontId="1" fillId="0" borderId="31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vertical="center"/>
    </xf>
    <xf numFmtId="38" fontId="1" fillId="0" borderId="0" xfId="34" applyFont="1" applyFill="1" applyAlignment="1">
      <alignment vertical="center"/>
    </xf>
    <xf numFmtId="38" fontId="1" fillId="24" borderId="23" xfId="34" applyFont="1" applyFill="1" applyBorder="1" applyAlignment="1">
      <alignment horizontal="right" vertical="center"/>
    </xf>
    <xf numFmtId="38" fontId="1" fillId="24" borderId="23" xfId="34" applyFont="1" applyFill="1" applyBorder="1" applyAlignment="1" applyProtection="1">
      <alignment horizontal="right" vertical="center"/>
      <protection locked="0"/>
    </xf>
    <xf numFmtId="38" fontId="1" fillId="0" borderId="23" xfId="34" applyFont="1" applyFill="1" applyBorder="1" applyAlignment="1">
      <alignment horizontal="left" vertical="center"/>
    </xf>
    <xf numFmtId="177" fontId="1" fillId="0" borderId="31" xfId="34" applyNumberFormat="1" applyFont="1" applyFill="1" applyBorder="1" applyAlignment="1">
      <alignment horizontal="right"/>
    </xf>
    <xf numFmtId="38" fontId="1" fillId="0" borderId="0" xfId="34" applyFont="1" applyFill="1" applyAlignment="1">
      <alignment horizontal="right" vertical="center"/>
    </xf>
    <xf numFmtId="38" fontId="0" fillId="0" borderId="0" xfId="34" applyFont="1" applyFill="1" applyAlignment="1">
      <alignment horizontal="right"/>
    </xf>
    <xf numFmtId="177" fontId="1" fillId="24" borderId="23" xfId="34" applyNumberFormat="1" applyFont="1" applyFill="1" applyBorder="1" applyAlignment="1">
      <alignment horizontal="right" vertical="center"/>
    </xf>
    <xf numFmtId="177" fontId="1" fillId="24" borderId="31" xfId="34" applyNumberFormat="1" applyFont="1" applyFill="1" applyBorder="1" applyAlignment="1">
      <alignment horizontal="right" vertical="center"/>
    </xf>
    <xf numFmtId="177" fontId="1" fillId="24" borderId="31" xfId="34" applyNumberFormat="1" applyFont="1" applyFill="1" applyBorder="1" applyAlignment="1">
      <alignment horizontal="right"/>
    </xf>
    <xf numFmtId="38" fontId="29" fillId="24" borderId="56" xfId="34" applyFont="1" applyFill="1" applyBorder="1" applyAlignment="1">
      <alignment horizontal="right" shrinkToFit="1"/>
    </xf>
    <xf numFmtId="38" fontId="29" fillId="24" borderId="23" xfId="34" applyFont="1" applyFill="1" applyBorder="1" applyAlignment="1">
      <alignment horizontal="right" shrinkToFit="1"/>
    </xf>
    <xf numFmtId="38" fontId="29" fillId="24" borderId="68" xfId="34" applyFont="1" applyFill="1" applyBorder="1" applyAlignment="1">
      <alignment horizontal="right"/>
    </xf>
    <xf numFmtId="38" fontId="29" fillId="24" borderId="69" xfId="34" applyFont="1" applyFill="1" applyBorder="1" applyAlignment="1">
      <alignment horizontal="right"/>
    </xf>
    <xf numFmtId="176" fontId="1" fillId="24" borderId="23" xfId="34" applyNumberFormat="1" applyFont="1" applyFill="1" applyBorder="1" applyAlignment="1">
      <alignment horizontal="right" vertical="center"/>
    </xf>
    <xf numFmtId="38" fontId="1" fillId="0" borderId="0" xfId="34" applyFont="1" applyFill="1" applyAlignment="1">
      <alignment horizontal="right"/>
    </xf>
    <xf numFmtId="38" fontId="1" fillId="0" borderId="31" xfId="34" applyFont="1" applyFill="1" applyBorder="1" applyAlignment="1" applyProtection="1">
      <alignment horizontal="right" vertical="center"/>
      <protection locked="0"/>
    </xf>
    <xf numFmtId="38" fontId="1" fillId="0" borderId="12" xfId="34" applyFont="1" applyFill="1" applyBorder="1" applyAlignment="1">
      <alignment vertical="center"/>
    </xf>
    <xf numFmtId="38" fontId="1" fillId="0" borderId="23" xfId="34" applyFont="1" applyFill="1" applyBorder="1" applyAlignment="1" applyProtection="1">
      <alignment horizontal="right" vertical="center"/>
      <protection locked="0"/>
    </xf>
    <xf numFmtId="38" fontId="28" fillId="24" borderId="23" xfId="34" applyFont="1" applyFill="1" applyBorder="1" applyAlignment="1">
      <alignment horizontal="right" shrinkToFit="1"/>
    </xf>
    <xf numFmtId="38" fontId="0" fillId="0" borderId="23" xfId="34" applyFont="1" applyFill="1" applyBorder="1" applyAlignment="1">
      <alignment horizontal="right" vertical="center"/>
    </xf>
    <xf numFmtId="38" fontId="0" fillId="0" borderId="23" xfId="34" applyFont="1" applyFill="1" applyBorder="1" applyAlignment="1">
      <alignment horizontal="right"/>
    </xf>
    <xf numFmtId="0" fontId="1" fillId="25" borderId="70" xfId="44" applyNumberFormat="1" applyFont="1" applyFill="1" applyBorder="1" applyAlignment="1">
      <alignment horizontal="center" vertical="center"/>
    </xf>
    <xf numFmtId="3" fontId="1" fillId="25" borderId="23" xfId="44" applyNumberFormat="1" applyFont="1" applyFill="1" applyBorder="1" applyAlignment="1">
      <alignment horizontal="right" vertical="center"/>
    </xf>
    <xf numFmtId="0" fontId="6" fillId="25" borderId="23" xfId="48" applyFont="1" applyFill="1" applyBorder="1" applyProtection="1">
      <protection locked="0"/>
    </xf>
    <xf numFmtId="3" fontId="1" fillId="25" borderId="23" xfId="44" applyNumberFormat="1" applyFont="1" applyFill="1" applyBorder="1" applyAlignment="1">
      <alignment horizontal="right" vertical="center"/>
    </xf>
    <xf numFmtId="0" fontId="6" fillId="25" borderId="23" xfId="48" applyFont="1" applyFill="1" applyBorder="1" applyAlignment="1" applyProtection="1">
      <alignment horizontal="right"/>
      <protection locked="0"/>
    </xf>
    <xf numFmtId="0" fontId="1" fillId="25" borderId="71" xfId="44" applyNumberFormat="1" applyFont="1" applyFill="1" applyBorder="1" applyAlignment="1">
      <alignment horizontal="center" vertical="center"/>
    </xf>
    <xf numFmtId="3" fontId="29" fillId="25" borderId="23" xfId="44" applyNumberFormat="1" applyFont="1" applyFill="1" applyBorder="1" applyAlignment="1">
      <alignment horizontal="right" vertical="center"/>
    </xf>
    <xf numFmtId="38" fontId="1" fillId="25" borderId="54" xfId="34" applyFont="1" applyFill="1" applyBorder="1" applyAlignment="1">
      <alignment horizontal="left"/>
    </xf>
    <xf numFmtId="38" fontId="1" fillId="25" borderId="57" xfId="34" applyFont="1" applyFill="1" applyBorder="1" applyAlignment="1">
      <alignment horizontal="left"/>
    </xf>
    <xf numFmtId="38" fontId="1" fillId="25" borderId="23" xfId="34" applyFont="1" applyFill="1" applyBorder="1" applyAlignment="1">
      <alignment horizontal="right"/>
    </xf>
    <xf numFmtId="38" fontId="1" fillId="25" borderId="20" xfId="34" applyFont="1" applyFill="1" applyBorder="1" applyAlignment="1">
      <alignment horizontal="left" wrapText="1"/>
    </xf>
    <xf numFmtId="38" fontId="1" fillId="25" borderId="60" xfId="34" applyFont="1" applyFill="1" applyBorder="1" applyAlignment="1">
      <alignment horizontal="left" vertical="center" wrapText="1"/>
    </xf>
    <xf numFmtId="38" fontId="1" fillId="25" borderId="72" xfId="34" applyFont="1" applyFill="1" applyBorder="1" applyAlignment="1">
      <alignment horizontal="left" vertical="center" wrapText="1"/>
    </xf>
    <xf numFmtId="38" fontId="1" fillId="25" borderId="64" xfId="34" applyFont="1" applyFill="1" applyBorder="1" applyAlignment="1">
      <alignment horizontal="right" vertical="center"/>
    </xf>
    <xf numFmtId="38" fontId="1" fillId="25" borderId="23" xfId="34" applyFont="1" applyFill="1" applyBorder="1" applyAlignment="1">
      <alignment horizontal="right" vertical="center"/>
    </xf>
    <xf numFmtId="38" fontId="1" fillId="25" borderId="23" xfId="35" applyFont="1" applyFill="1" applyBorder="1" applyAlignment="1">
      <alignment horizontal="left" vertical="center"/>
    </xf>
    <xf numFmtId="38" fontId="1" fillId="25" borderId="23" xfId="35" applyFont="1" applyFill="1" applyBorder="1" applyAlignment="1">
      <alignment horizontal="right" vertical="center"/>
    </xf>
    <xf numFmtId="38" fontId="1" fillId="25" borderId="62" xfId="34" applyFont="1" applyFill="1" applyBorder="1" applyAlignment="1">
      <alignment horizontal="right"/>
    </xf>
    <xf numFmtId="177" fontId="1" fillId="25" borderId="31" xfId="34" applyNumberFormat="1" applyFont="1" applyFill="1" applyBorder="1" applyAlignment="1">
      <alignment horizontal="right" vertical="center"/>
    </xf>
    <xf numFmtId="177" fontId="1" fillId="25" borderId="31" xfId="34" applyNumberFormat="1" applyFont="1" applyFill="1" applyBorder="1" applyAlignment="1">
      <alignment horizontal="right"/>
    </xf>
    <xf numFmtId="38" fontId="1" fillId="25" borderId="23" xfId="34" applyFont="1" applyFill="1" applyBorder="1" applyAlignment="1">
      <alignment horizontal="left" vertical="center"/>
    </xf>
    <xf numFmtId="38" fontId="1" fillId="25" borderId="31" xfId="34" applyFont="1" applyFill="1" applyBorder="1" applyAlignment="1">
      <alignment horizontal="right" vertical="center"/>
    </xf>
    <xf numFmtId="177" fontId="1" fillId="25" borderId="23" xfId="34" applyNumberFormat="1" applyFont="1" applyFill="1" applyBorder="1" applyAlignment="1">
      <alignment horizontal="right" vertical="center"/>
    </xf>
    <xf numFmtId="38" fontId="1" fillId="25" borderId="20" xfId="34" applyFont="1" applyFill="1" applyBorder="1" applyAlignment="1">
      <alignment horizontal="left" vertical="center"/>
    </xf>
    <xf numFmtId="38" fontId="29" fillId="25" borderId="23" xfId="34" applyFont="1" applyFill="1" applyBorder="1" applyAlignment="1">
      <alignment horizontal="right"/>
    </xf>
    <xf numFmtId="38" fontId="1" fillId="25" borderId="59" xfId="34" applyFont="1" applyFill="1" applyBorder="1" applyAlignment="1">
      <alignment horizontal="left" vertical="center"/>
    </xf>
    <xf numFmtId="38" fontId="29" fillId="25" borderId="68" xfId="34" applyFont="1" applyFill="1" applyBorder="1" applyAlignment="1">
      <alignment horizontal="right"/>
    </xf>
    <xf numFmtId="38" fontId="29" fillId="25" borderId="69" xfId="34" applyFont="1" applyFill="1" applyBorder="1" applyAlignment="1">
      <alignment horizontal="right"/>
    </xf>
    <xf numFmtId="176" fontId="1" fillId="25" borderId="23" xfId="34" applyNumberFormat="1" applyFont="1" applyFill="1" applyBorder="1" applyAlignment="1">
      <alignment horizontal="right" vertical="center"/>
    </xf>
    <xf numFmtId="176" fontId="1" fillId="0" borderId="23" xfId="34" applyNumberFormat="1" applyFont="1" applyFill="1" applyBorder="1" applyAlignment="1">
      <alignment horizontal="right" vertical="center"/>
    </xf>
    <xf numFmtId="38" fontId="1" fillId="0" borderId="0" xfId="35" applyFont="1" applyFill="1" applyBorder="1" applyAlignment="1">
      <alignment horizontal="left"/>
    </xf>
    <xf numFmtId="38" fontId="1" fillId="0" borderId="0" xfId="34" applyFont="1" applyAlignment="1">
      <alignment horizontal="center" vertical="center"/>
    </xf>
    <xf numFmtId="38" fontId="1" fillId="24" borderId="23" xfId="34" applyFont="1" applyFill="1" applyBorder="1" applyAlignment="1">
      <alignment vertical="center"/>
    </xf>
    <xf numFmtId="38" fontId="1" fillId="0" borderId="0" xfId="34" applyFont="1" applyBorder="1" applyAlignment="1">
      <alignment horizontal="left" vertical="center"/>
    </xf>
    <xf numFmtId="38" fontId="26" fillId="24" borderId="23" xfId="34" applyFont="1" applyFill="1" applyBorder="1" applyAlignment="1">
      <alignment horizontal="center" vertical="center" shrinkToFit="1"/>
    </xf>
    <xf numFmtId="38" fontId="1" fillId="25" borderId="13" xfId="34" applyFont="1" applyFill="1" applyBorder="1" applyAlignment="1">
      <alignment horizontal="right" shrinkToFit="1"/>
    </xf>
    <xf numFmtId="38" fontId="26" fillId="25" borderId="23" xfId="34" applyFont="1" applyFill="1" applyBorder="1" applyAlignment="1">
      <alignment horizontal="center" vertical="center" shrinkToFit="1"/>
    </xf>
    <xf numFmtId="38" fontId="1" fillId="0" borderId="13" xfId="34" applyFont="1" applyFill="1" applyBorder="1" applyAlignment="1">
      <alignment horizontal="right" vertical="center" shrinkToFit="1"/>
    </xf>
    <xf numFmtId="38" fontId="26" fillId="0" borderId="23" xfId="34" applyFont="1" applyFill="1" applyBorder="1" applyAlignment="1">
      <alignment horizontal="center" vertical="center" shrinkToFit="1"/>
    </xf>
    <xf numFmtId="38" fontId="29" fillId="24" borderId="23" xfId="34" applyFont="1" applyFill="1" applyBorder="1" applyAlignment="1">
      <alignment horizontal="right"/>
    </xf>
    <xf numFmtId="40" fontId="1" fillId="0" borderId="0" xfId="34" applyNumberFormat="1" applyFont="1" applyAlignment="1">
      <alignment horizontal="right" vertical="center" textRotation="255"/>
    </xf>
    <xf numFmtId="40" fontId="1" fillId="0" borderId="31" xfId="34" applyNumberFormat="1" applyFont="1" applyFill="1" applyBorder="1" applyAlignment="1">
      <alignment horizontal="center" wrapText="1"/>
    </xf>
    <xf numFmtId="40" fontId="1" fillId="24" borderId="23" xfId="34" applyNumberFormat="1" applyFont="1" applyFill="1" applyBorder="1" applyAlignment="1">
      <alignment horizontal="right" vertical="center"/>
    </xf>
    <xf numFmtId="40" fontId="1" fillId="25" borderId="23" xfId="34" applyNumberFormat="1" applyFont="1" applyFill="1" applyBorder="1" applyAlignment="1">
      <alignment horizontal="right" vertical="center"/>
    </xf>
    <xf numFmtId="40" fontId="1" fillId="0" borderId="31" xfId="34" applyNumberFormat="1" applyFont="1" applyFill="1" applyBorder="1" applyAlignment="1">
      <alignment horizontal="right" vertical="center"/>
    </xf>
    <xf numFmtId="40" fontId="1" fillId="0" borderId="23" xfId="34" applyNumberFormat="1" applyFont="1" applyFill="1" applyBorder="1" applyAlignment="1">
      <alignment horizontal="right" vertical="center"/>
    </xf>
    <xf numFmtId="40" fontId="1" fillId="0" borderId="0" xfId="34" applyNumberFormat="1" applyFont="1" applyFill="1" applyBorder="1" applyAlignment="1">
      <alignment horizontal="right" vertical="center" textRotation="255"/>
    </xf>
    <xf numFmtId="40" fontId="3" fillId="0" borderId="0" xfId="34" applyNumberFormat="1" applyFont="1" applyAlignment="1">
      <alignment horizontal="right" vertical="center" textRotation="255"/>
    </xf>
    <xf numFmtId="40" fontId="1" fillId="0" borderId="0" xfId="34" applyNumberFormat="1" applyFont="1" applyAlignment="1">
      <alignment horizontal="right" vertical="center"/>
    </xf>
    <xf numFmtId="40" fontId="1" fillId="0" borderId="31" xfId="34" applyNumberFormat="1" applyFont="1" applyFill="1" applyBorder="1" applyAlignment="1">
      <alignment horizontal="center" vertical="center" wrapText="1"/>
    </xf>
    <xf numFmtId="40" fontId="1" fillId="24" borderId="31" xfId="34" applyNumberFormat="1" applyFont="1" applyFill="1" applyBorder="1" applyAlignment="1">
      <alignment horizontal="right"/>
    </xf>
    <xf numFmtId="40" fontId="1" fillId="25" borderId="31" xfId="34" applyNumberFormat="1" applyFont="1" applyFill="1" applyBorder="1" applyAlignment="1">
      <alignment horizontal="right"/>
    </xf>
    <xf numFmtId="40" fontId="1" fillId="0" borderId="31" xfId="34" applyNumberFormat="1" applyFont="1" applyFill="1" applyBorder="1" applyAlignment="1">
      <alignment horizontal="right"/>
    </xf>
    <xf numFmtId="40" fontId="1" fillId="0" borderId="0" xfId="34" applyNumberFormat="1" applyFont="1" applyFill="1" applyBorder="1" applyAlignment="1">
      <alignment horizontal="right" vertical="center"/>
    </xf>
    <xf numFmtId="40" fontId="3" fillId="0" borderId="0" xfId="34" applyNumberFormat="1" applyFont="1" applyAlignment="1">
      <alignment horizontal="right" vertical="center"/>
    </xf>
    <xf numFmtId="0" fontId="3" fillId="0" borderId="7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" fillId="0" borderId="76" xfId="34" applyFont="1" applyFill="1" applyBorder="1" applyAlignment="1">
      <alignment horizontal="left" vertical="center"/>
    </xf>
    <xf numFmtId="38" fontId="1" fillId="0" borderId="77" xfId="34" applyFont="1" applyFill="1" applyBorder="1" applyAlignment="1">
      <alignment horizontal="left" vertical="center"/>
    </xf>
    <xf numFmtId="38" fontId="1" fillId="0" borderId="62" xfId="34" applyFont="1" applyFill="1" applyBorder="1" applyAlignment="1">
      <alignment horizontal="center" vertical="center"/>
    </xf>
    <xf numFmtId="38" fontId="1" fillId="0" borderId="56" xfId="34" applyFont="1" applyFill="1" applyBorder="1" applyAlignment="1">
      <alignment horizontal="center" vertical="center"/>
    </xf>
    <xf numFmtId="38" fontId="1" fillId="0" borderId="75" xfId="34" applyFont="1" applyFill="1" applyBorder="1" applyAlignment="1">
      <alignment horizontal="center" vertical="center"/>
    </xf>
    <xf numFmtId="38" fontId="1" fillId="0" borderId="0" xfId="34" applyFont="1" applyBorder="1" applyAlignment="1">
      <alignment horizontal="center" vertical="center" textRotation="255" wrapText="1"/>
    </xf>
    <xf numFmtId="38" fontId="1" fillId="0" borderId="13" xfId="34" applyFont="1" applyBorder="1" applyAlignment="1">
      <alignment horizontal="center" vertical="center" textRotation="255" wrapText="1"/>
    </xf>
    <xf numFmtId="38" fontId="1" fillId="0" borderId="62" xfId="34" applyFont="1" applyFill="1" applyBorder="1" applyAlignment="1">
      <alignment horizontal="center" vertical="center" readingOrder="2"/>
    </xf>
    <xf numFmtId="0" fontId="1" fillId="0" borderId="56" xfId="46" applyFont="1" applyFill="1" applyBorder="1" applyAlignment="1">
      <alignment horizontal="center" vertical="center" readingOrder="2"/>
    </xf>
    <xf numFmtId="0" fontId="1" fillId="0" borderId="75" xfId="46" applyFont="1" applyFill="1" applyBorder="1" applyAlignment="1">
      <alignment horizontal="center" vertical="center" readingOrder="2"/>
    </xf>
    <xf numFmtId="49" fontId="0" fillId="0" borderId="29" xfId="34" applyNumberFormat="1" applyFont="1" applyFill="1" applyBorder="1" applyAlignment="1">
      <alignment horizontal="center" vertical="top" textRotation="255"/>
    </xf>
    <xf numFmtId="0" fontId="1" fillId="0" borderId="12" xfId="46" applyFont="1" applyFill="1" applyBorder="1" applyAlignment="1">
      <alignment horizontal="center" vertical="top" textRotation="255"/>
    </xf>
    <xf numFmtId="38" fontId="1" fillId="25" borderId="29" xfId="34" applyFont="1" applyFill="1" applyBorder="1" applyAlignment="1">
      <alignment horizontal="left" vertical="center"/>
    </xf>
    <xf numFmtId="38" fontId="1" fillId="25" borderId="77" xfId="34" applyFont="1" applyFill="1" applyBorder="1" applyAlignment="1">
      <alignment horizontal="left" vertical="center"/>
    </xf>
    <xf numFmtId="38" fontId="1" fillId="24" borderId="12" xfId="34" applyFont="1" applyFill="1" applyBorder="1" applyAlignment="1">
      <alignment horizontal="left" vertical="center" wrapText="1"/>
    </xf>
    <xf numFmtId="38" fontId="1" fillId="24" borderId="31" xfId="34" applyFont="1" applyFill="1" applyBorder="1" applyAlignment="1">
      <alignment horizontal="left" vertical="center" wrapText="1"/>
    </xf>
    <xf numFmtId="38" fontId="1" fillId="0" borderId="55" xfId="34" applyFont="1" applyBorder="1" applyAlignment="1">
      <alignment horizontal="center"/>
    </xf>
    <xf numFmtId="38" fontId="1" fillId="0" borderId="57" xfId="34" applyFont="1" applyBorder="1" applyAlignment="1">
      <alignment horizontal="center"/>
    </xf>
    <xf numFmtId="38" fontId="1" fillId="0" borderId="0" xfId="34" applyFont="1" applyBorder="1" applyAlignment="1">
      <alignment horizontal="center"/>
    </xf>
    <xf numFmtId="38" fontId="1" fillId="0" borderId="13" xfId="34" applyFont="1" applyBorder="1" applyAlignment="1">
      <alignment horizontal="center"/>
    </xf>
    <xf numFmtId="38" fontId="1" fillId="0" borderId="62" xfId="34" applyFont="1" applyBorder="1" applyAlignment="1">
      <alignment horizontal="center" vertical="center"/>
    </xf>
    <xf numFmtId="38" fontId="1" fillId="0" borderId="75" xfId="34" applyFont="1" applyBorder="1" applyAlignment="1">
      <alignment horizontal="center" vertical="center"/>
    </xf>
    <xf numFmtId="38" fontId="1" fillId="0" borderId="62" xfId="34" applyFont="1" applyFill="1" applyBorder="1" applyAlignment="1">
      <alignment horizontal="center" vertical="center" wrapText="1"/>
    </xf>
    <xf numFmtId="0" fontId="1" fillId="0" borderId="56" xfId="46" applyFont="1" applyFill="1" applyBorder="1" applyAlignment="1">
      <alignment horizontal="center" vertical="center"/>
    </xf>
    <xf numFmtId="0" fontId="1" fillId="0" borderId="75" xfId="46" applyFont="1" applyFill="1" applyBorder="1" applyAlignment="1">
      <alignment horizontal="center" vertical="center"/>
    </xf>
    <xf numFmtId="38" fontId="1" fillId="0" borderId="76" xfId="34" applyFont="1" applyFill="1" applyBorder="1" applyAlignment="1">
      <alignment vertical="center"/>
    </xf>
    <xf numFmtId="38" fontId="1" fillId="0" borderId="77" xfId="34" applyFont="1" applyFill="1" applyBorder="1" applyAlignment="1">
      <alignment vertical="center"/>
    </xf>
    <xf numFmtId="38" fontId="1" fillId="0" borderId="29" xfId="34" applyFont="1" applyBorder="1" applyAlignment="1">
      <alignment horizontal="center" vertical="center" textRotation="255"/>
    </xf>
    <xf numFmtId="0" fontId="1" fillId="0" borderId="12" xfId="46" applyFont="1" applyBorder="1" applyAlignment="1">
      <alignment horizontal="center" vertical="center" textRotation="255"/>
    </xf>
    <xf numFmtId="38" fontId="3" fillId="0" borderId="62" xfId="34" applyFont="1" applyBorder="1" applyAlignment="1">
      <alignment horizontal="center" vertical="center" wrapText="1"/>
    </xf>
    <xf numFmtId="0" fontId="3" fillId="0" borderId="56" xfId="46" applyFont="1" applyBorder="1" applyAlignment="1">
      <alignment vertical="center"/>
    </xf>
    <xf numFmtId="0" fontId="3" fillId="0" borderId="75" xfId="46" applyFont="1" applyBorder="1" applyAlignment="1">
      <alignment vertical="center"/>
    </xf>
    <xf numFmtId="38" fontId="0" fillId="0" borderId="29" xfId="34" applyFont="1" applyFill="1" applyBorder="1" applyAlignment="1">
      <alignment horizontal="center" vertical="top" textRotation="255"/>
    </xf>
    <xf numFmtId="0" fontId="1" fillId="0" borderId="75" xfId="46" applyFont="1" applyFill="1" applyBorder="1" applyAlignment="1"/>
    <xf numFmtId="38" fontId="0" fillId="0" borderId="29" xfId="34" applyFont="1" applyFill="1" applyBorder="1" applyAlignment="1">
      <alignment horizontal="center" vertical="top" textRotation="255" wrapText="1"/>
    </xf>
    <xf numFmtId="0" fontId="1" fillId="0" borderId="12" xfId="46" applyFont="1" applyFill="1" applyBorder="1" applyAlignment="1">
      <alignment vertical="top"/>
    </xf>
    <xf numFmtId="38" fontId="1" fillId="0" borderId="12" xfId="34" applyFont="1" applyFill="1" applyBorder="1" applyAlignment="1">
      <alignment horizontal="center" vertical="top" textRotation="255" wrapText="1"/>
    </xf>
    <xf numFmtId="0" fontId="1" fillId="0" borderId="56" xfId="46" applyFont="1" applyBorder="1" applyAlignment="1">
      <alignment horizontal="center" vertical="center"/>
    </xf>
    <xf numFmtId="0" fontId="1" fillId="0" borderId="75" xfId="46" applyFont="1" applyBorder="1" applyAlignment="1">
      <alignment horizontal="center" vertical="center"/>
    </xf>
    <xf numFmtId="38" fontId="1" fillId="0" borderId="0" xfId="34" applyFont="1" applyFill="1" applyBorder="1" applyAlignment="1">
      <alignment horizontal="center" shrinkToFit="1"/>
    </xf>
    <xf numFmtId="38" fontId="0" fillId="0" borderId="58" xfId="34" applyFont="1" applyFill="1" applyBorder="1" applyAlignment="1">
      <alignment horizontal="left" wrapText="1"/>
    </xf>
    <xf numFmtId="38" fontId="1" fillId="0" borderId="12" xfId="34" applyFont="1" applyFill="1" applyBorder="1" applyAlignment="1">
      <alignment horizontal="center" vertical="top" textRotation="255"/>
    </xf>
    <xf numFmtId="49" fontId="0" fillId="0" borderId="29" xfId="34" applyNumberFormat="1" applyFont="1" applyFill="1" applyBorder="1" applyAlignment="1">
      <alignment horizontal="center" vertical="top" textRotation="255" wrapText="1"/>
    </xf>
    <xf numFmtId="49" fontId="0" fillId="0" borderId="12" xfId="34" applyNumberFormat="1" applyFont="1" applyFill="1" applyBorder="1" applyAlignment="1">
      <alignment horizontal="center" vertical="top" textRotation="255" wrapText="1"/>
    </xf>
    <xf numFmtId="49" fontId="0" fillId="0" borderId="31" xfId="34" applyNumberFormat="1" applyFont="1" applyFill="1" applyBorder="1" applyAlignment="1">
      <alignment horizontal="center" vertical="top" textRotation="255" wrapText="1"/>
    </xf>
    <xf numFmtId="38" fontId="1" fillId="0" borderId="12" xfId="34" applyFont="1" applyFill="1" applyBorder="1" applyAlignment="1">
      <alignment horizontal="center" wrapText="1"/>
    </xf>
    <xf numFmtId="38" fontId="1" fillId="0" borderId="31" xfId="34" applyFont="1" applyFill="1" applyBorder="1" applyAlignment="1">
      <alignment horizontal="center" wrapText="1"/>
    </xf>
    <xf numFmtId="38" fontId="1" fillId="0" borderId="29" xfId="34" applyFont="1" applyFill="1" applyBorder="1" applyAlignment="1">
      <alignment horizontal="center" vertical="center" textRotation="255" wrapText="1"/>
    </xf>
    <xf numFmtId="38" fontId="1" fillId="0" borderId="31" xfId="34" applyFont="1" applyFill="1" applyBorder="1" applyAlignment="1">
      <alignment horizontal="center" vertical="center" textRotation="255" wrapText="1"/>
    </xf>
    <xf numFmtId="38" fontId="1" fillId="0" borderId="23" xfId="34" applyFont="1" applyFill="1" applyBorder="1" applyAlignment="1">
      <alignment horizontal="center" vertical="center" wrapText="1"/>
    </xf>
    <xf numFmtId="38" fontId="1" fillId="0" borderId="29" xfId="34" applyFont="1" applyFill="1" applyBorder="1" applyAlignment="1">
      <alignment horizontal="center" vertical="top" textRotation="255" wrapText="1"/>
    </xf>
    <xf numFmtId="38" fontId="1" fillId="0" borderId="23" xfId="34" applyFont="1" applyBorder="1" applyAlignment="1">
      <alignment horizontal="center" vertical="center" wrapText="1"/>
    </xf>
    <xf numFmtId="38" fontId="1" fillId="0" borderId="31" xfId="34" applyFont="1" applyFill="1" applyBorder="1" applyAlignment="1">
      <alignment horizontal="center" vertical="top" textRotation="255" wrapText="1"/>
    </xf>
    <xf numFmtId="40" fontId="1" fillId="0" borderId="29" xfId="34" applyNumberFormat="1" applyFont="1" applyFill="1" applyBorder="1" applyAlignment="1">
      <alignment horizontal="center" vertical="top" textRotation="255" wrapText="1"/>
    </xf>
    <xf numFmtId="40" fontId="1" fillId="0" borderId="12" xfId="34" applyNumberFormat="1" applyFont="1" applyFill="1" applyBorder="1" applyAlignment="1">
      <alignment horizontal="center" vertical="top" textRotation="255" wrapText="1"/>
    </xf>
    <xf numFmtId="0" fontId="1" fillId="0" borderId="12" xfId="47" applyFont="1" applyFill="1" applyBorder="1" applyAlignment="1">
      <alignment horizontal="center" vertical="top" textRotation="255" wrapText="1"/>
    </xf>
    <xf numFmtId="38" fontId="1" fillId="26" borderId="29" xfId="34" applyFont="1" applyFill="1" applyBorder="1" applyAlignment="1">
      <alignment horizontal="center" vertical="top" textRotation="255" wrapText="1"/>
    </xf>
    <xf numFmtId="0" fontId="1" fillId="26" borderId="12" xfId="47" applyFont="1" applyFill="1" applyBorder="1" applyAlignment="1">
      <alignment horizontal="center" vertical="top" textRotation="255"/>
    </xf>
    <xf numFmtId="0" fontId="1" fillId="0" borderId="23" xfId="47" applyFont="1" applyFill="1" applyBorder="1" applyAlignment="1">
      <alignment horizontal="center" vertical="center" wrapText="1"/>
    </xf>
    <xf numFmtId="38" fontId="1" fillId="0" borderId="29" xfId="34" applyFont="1" applyFill="1" applyBorder="1" applyAlignment="1">
      <alignment horizontal="center" vertical="center" wrapText="1"/>
    </xf>
    <xf numFmtId="38" fontId="1" fillId="0" borderId="31" xfId="34" applyFont="1" applyFill="1" applyBorder="1" applyAlignment="1">
      <alignment horizontal="center" vertical="center" wrapText="1"/>
    </xf>
    <xf numFmtId="38" fontId="1" fillId="0" borderId="29" xfId="34" applyFont="1" applyBorder="1" applyAlignment="1">
      <alignment horizontal="center" vertical="top" textRotation="255" wrapText="1"/>
    </xf>
    <xf numFmtId="38" fontId="1" fillId="0" borderId="12" xfId="34" applyFont="1" applyBorder="1" applyAlignment="1">
      <alignment horizontal="center" vertical="top" textRotation="255" wrapText="1"/>
    </xf>
    <xf numFmtId="38" fontId="1" fillId="0" borderId="31" xfId="34" applyFont="1" applyBorder="1" applyAlignment="1">
      <alignment horizontal="center" vertical="top" textRotation="255" wrapText="1"/>
    </xf>
    <xf numFmtId="38" fontId="1" fillId="0" borderId="29" xfId="35" applyFont="1" applyBorder="1" applyAlignment="1">
      <alignment horizontal="center" vertical="top" textRotation="255" wrapText="1"/>
    </xf>
    <xf numFmtId="38" fontId="1" fillId="0" borderId="31" xfId="35" applyFont="1" applyBorder="1" applyAlignment="1">
      <alignment horizontal="center" vertical="top" textRotation="255" wrapText="1"/>
    </xf>
    <xf numFmtId="38" fontId="1" fillId="0" borderId="54" xfId="35" applyFont="1" applyBorder="1" applyAlignment="1">
      <alignment horizontal="center" vertical="top" textRotation="255" wrapText="1"/>
    </xf>
    <xf numFmtId="38" fontId="1" fillId="0" borderId="59" xfId="35" applyFont="1" applyBorder="1" applyAlignment="1">
      <alignment horizontal="center" vertical="top" textRotation="255" wrapText="1"/>
    </xf>
    <xf numFmtId="38" fontId="1" fillId="0" borderId="29" xfId="35" applyFont="1" applyBorder="1" applyAlignment="1">
      <alignment vertical="top" textRotation="255" wrapText="1"/>
    </xf>
    <xf numFmtId="38" fontId="1" fillId="0" borderId="12" xfId="35" applyFont="1" applyBorder="1" applyAlignment="1">
      <alignment vertical="top" textRotation="255" wrapText="1"/>
    </xf>
    <xf numFmtId="38" fontId="1" fillId="0" borderId="31" xfId="35" applyFont="1" applyBorder="1" applyAlignment="1">
      <alignment vertical="top" textRotation="255" wrapText="1"/>
    </xf>
    <xf numFmtId="0" fontId="1" fillId="0" borderId="0" xfId="44" applyFont="1" applyBorder="1" applyAlignment="1">
      <alignment horizontal="left"/>
    </xf>
    <xf numFmtId="38" fontId="1" fillId="0" borderId="54" xfId="35" applyFont="1" applyBorder="1" applyAlignment="1">
      <alignment horizontal="center" vertical="center" wrapText="1"/>
    </xf>
    <xf numFmtId="38" fontId="1" fillId="0" borderId="55" xfId="35" applyFont="1" applyBorder="1" applyAlignment="1">
      <alignment horizontal="center" vertical="center" wrapText="1"/>
    </xf>
    <xf numFmtId="38" fontId="1" fillId="0" borderId="57" xfId="35" applyFont="1" applyBorder="1" applyAlignment="1">
      <alignment horizontal="center" vertical="center" wrapText="1"/>
    </xf>
    <xf numFmtId="38" fontId="1" fillId="0" borderId="62" xfId="35" applyFont="1" applyBorder="1" applyAlignment="1">
      <alignment horizontal="center" vertical="center" wrapText="1"/>
    </xf>
    <xf numFmtId="38" fontId="1" fillId="0" borderId="56" xfId="35" applyFont="1" applyBorder="1" applyAlignment="1">
      <alignment horizontal="center" vertical="center" wrapText="1"/>
    </xf>
    <xf numFmtId="38" fontId="1" fillId="0" borderId="75" xfId="35" applyFont="1" applyBorder="1" applyAlignment="1">
      <alignment horizontal="center" vertical="center" wrapText="1"/>
    </xf>
    <xf numFmtId="38" fontId="1" fillId="0" borderId="62" xfId="34" applyFont="1" applyBorder="1" applyAlignment="1">
      <alignment horizontal="center" vertical="center" wrapText="1"/>
    </xf>
    <xf numFmtId="38" fontId="1" fillId="0" borderId="75" xfId="34" applyFont="1" applyBorder="1" applyAlignment="1">
      <alignment horizontal="center" vertical="center" wrapText="1"/>
    </xf>
    <xf numFmtId="38" fontId="1" fillId="0" borderId="55" xfId="34" applyFont="1" applyFill="1" applyBorder="1" applyAlignment="1">
      <alignment horizontal="center" wrapText="1"/>
    </xf>
    <xf numFmtId="38" fontId="1" fillId="0" borderId="57" xfId="34" applyFont="1" applyFill="1" applyBorder="1" applyAlignment="1"/>
    <xf numFmtId="38" fontId="1" fillId="0" borderId="58" xfId="34" applyFont="1" applyFill="1" applyBorder="1" applyAlignment="1"/>
    <xf numFmtId="38" fontId="1" fillId="0" borderId="61" xfId="34" applyFont="1" applyFill="1" applyBorder="1" applyAlignment="1"/>
    <xf numFmtId="38" fontId="1" fillId="0" borderId="75" xfId="34" applyFont="1" applyFill="1" applyBorder="1" applyAlignment="1">
      <alignment horizontal="center" vertical="center" wrapText="1"/>
    </xf>
    <xf numFmtId="38" fontId="0" fillId="0" borderId="62" xfId="34" applyFont="1" applyBorder="1" applyAlignment="1">
      <alignment horizontal="center" vertical="center" wrapText="1"/>
    </xf>
    <xf numFmtId="38" fontId="1" fillId="0" borderId="76" xfId="34" applyFont="1" applyBorder="1" applyAlignment="1">
      <alignment horizontal="left" vertical="center"/>
    </xf>
    <xf numFmtId="38" fontId="1" fillId="0" borderId="12" xfId="34" applyFont="1" applyBorder="1" applyAlignment="1">
      <alignment horizontal="left" vertical="center"/>
    </xf>
    <xf numFmtId="38" fontId="1" fillId="0" borderId="77" xfId="34" applyFont="1" applyBorder="1" applyAlignment="1">
      <alignment horizontal="left" vertical="center"/>
    </xf>
    <xf numFmtId="38" fontId="1" fillId="25" borderId="29" xfId="34" applyFont="1" applyFill="1" applyBorder="1" applyAlignment="1">
      <alignment horizontal="left" vertical="center" wrapText="1"/>
    </xf>
    <xf numFmtId="38" fontId="1" fillId="25" borderId="12" xfId="34" applyFont="1" applyFill="1" applyBorder="1" applyAlignment="1">
      <alignment horizontal="left" vertical="center"/>
    </xf>
    <xf numFmtId="38" fontId="0" fillId="0" borderId="29" xfId="34" applyFont="1" applyFill="1" applyBorder="1" applyAlignment="1">
      <alignment horizontal="left" vertical="center" wrapText="1"/>
    </xf>
    <xf numFmtId="38" fontId="1" fillId="0" borderId="12" xfId="34" applyFont="1" applyFill="1" applyBorder="1" applyAlignment="1">
      <alignment horizontal="left" vertical="center"/>
    </xf>
    <xf numFmtId="38" fontId="1" fillId="24" borderId="29" xfId="34" applyFont="1" applyFill="1" applyBorder="1" applyAlignment="1">
      <alignment horizontal="left" vertical="center"/>
    </xf>
    <xf numFmtId="38" fontId="1" fillId="24" borderId="12" xfId="34" applyFont="1" applyFill="1" applyBorder="1" applyAlignment="1">
      <alignment horizontal="left" vertical="center"/>
    </xf>
    <xf numFmtId="38" fontId="1" fillId="24" borderId="31" xfId="34" applyFont="1" applyFill="1" applyBorder="1" applyAlignment="1">
      <alignment horizontal="left" vertical="center"/>
    </xf>
    <xf numFmtId="0" fontId="1" fillId="24" borderId="29" xfId="44" applyNumberFormat="1" applyFont="1" applyFill="1" applyBorder="1" applyAlignment="1">
      <alignment horizontal="left" vertical="center"/>
    </xf>
    <xf numFmtId="0" fontId="1" fillId="24" borderId="12" xfId="44" applyNumberFormat="1" applyFont="1" applyFill="1" applyBorder="1" applyAlignment="1">
      <alignment horizontal="left" vertical="center"/>
    </xf>
    <xf numFmtId="0" fontId="1" fillId="24" borderId="31" xfId="44" applyNumberFormat="1" applyFont="1" applyFill="1" applyBorder="1" applyAlignment="1">
      <alignment horizontal="left" vertical="center"/>
    </xf>
    <xf numFmtId="0" fontId="1" fillId="25" borderId="78" xfId="44" applyNumberFormat="1" applyFont="1" applyFill="1" applyBorder="1" applyAlignment="1">
      <alignment horizontal="left" vertical="center" wrapText="1"/>
    </xf>
    <xf numFmtId="0" fontId="1" fillId="25" borderId="79" xfId="44" applyNumberFormat="1" applyFont="1" applyFill="1" applyBorder="1" applyAlignment="1">
      <alignment horizontal="left" vertical="center" wrapText="1"/>
    </xf>
    <xf numFmtId="0" fontId="1" fillId="25" borderId="72" xfId="44" applyNumberFormat="1" applyFont="1" applyFill="1" applyBorder="1" applyAlignment="1">
      <alignment horizontal="left" vertical="center" wrapTex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_⑳年報改正（案）　第18表" xfId="46"/>
    <cellStyle name="標準_⑳年報原稿（案）  第20表" xfId="47"/>
    <cellStyle name="標準_ken(H14)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>
      <c r="E2" s="74" t="s">
        <v>184</v>
      </c>
    </row>
    <row r="3" spans="1:7" s="1" customFormat="1" ht="13.5" customHeight="1">
      <c r="A3" s="315" t="s">
        <v>46</v>
      </c>
      <c r="B3" s="316"/>
      <c r="C3" s="329" t="s">
        <v>47</v>
      </c>
      <c r="D3" s="321" t="s">
        <v>33</v>
      </c>
      <c r="E3" s="321" t="s">
        <v>183</v>
      </c>
      <c r="F3" s="324" t="s">
        <v>185</v>
      </c>
      <c r="G3" s="324" t="s">
        <v>4</v>
      </c>
    </row>
    <row r="4" spans="1:7" s="1" customFormat="1" ht="11.25" customHeight="1">
      <c r="A4" s="317"/>
      <c r="B4" s="318"/>
      <c r="C4" s="330"/>
      <c r="D4" s="332"/>
      <c r="E4" s="322"/>
      <c r="F4" s="327"/>
      <c r="G4" s="325"/>
    </row>
    <row r="5" spans="1:7" s="1" customFormat="1" ht="11.5" thickBot="1">
      <c r="A5" s="319"/>
      <c r="B5" s="320"/>
      <c r="C5" s="331"/>
      <c r="D5" s="333"/>
      <c r="E5" s="323"/>
      <c r="F5" s="328"/>
      <c r="G5" s="326"/>
    </row>
    <row r="6" spans="1:7" s="1" customFormat="1" ht="18" customHeight="1">
      <c r="A6" s="26" t="s">
        <v>90</v>
      </c>
      <c r="B6" s="14" t="s">
        <v>48</v>
      </c>
      <c r="C6" s="63">
        <v>1</v>
      </c>
      <c r="D6" s="64" t="s">
        <v>49</v>
      </c>
      <c r="E6" s="65"/>
      <c r="F6" s="65" t="s">
        <v>164</v>
      </c>
      <c r="G6" s="65"/>
    </row>
    <row r="7" spans="1:7" s="1" customFormat="1" ht="18" customHeight="1">
      <c r="A7" s="26" t="s">
        <v>91</v>
      </c>
      <c r="B7" s="14"/>
      <c r="C7" s="54">
        <v>2</v>
      </c>
      <c r="D7" s="34" t="s">
        <v>50</v>
      </c>
      <c r="E7" s="68"/>
      <c r="F7" s="66" t="s">
        <v>186</v>
      </c>
      <c r="G7" s="68"/>
    </row>
    <row r="8" spans="1:7" s="1" customFormat="1" ht="18" customHeight="1" thickBot="1">
      <c r="A8" s="26" t="s">
        <v>92</v>
      </c>
      <c r="B8" s="14"/>
      <c r="C8" s="55">
        <v>3</v>
      </c>
      <c r="D8" s="25" t="s">
        <v>51</v>
      </c>
      <c r="E8" s="67"/>
      <c r="F8" s="15"/>
      <c r="G8" s="67"/>
    </row>
    <row r="9" spans="1:7" s="1" customFormat="1" ht="18" customHeight="1">
      <c r="A9" s="45" t="s">
        <v>117</v>
      </c>
      <c r="B9" s="19" t="s">
        <v>165</v>
      </c>
      <c r="C9" s="29">
        <v>4</v>
      </c>
      <c r="D9" s="11" t="s">
        <v>52</v>
      </c>
      <c r="E9" s="39"/>
      <c r="F9" s="66" t="s">
        <v>187</v>
      </c>
      <c r="G9" s="66"/>
    </row>
    <row r="10" spans="1:7" s="1" customFormat="1" ht="18" customHeight="1">
      <c r="A10" s="45" t="s">
        <v>93</v>
      </c>
      <c r="B10" s="7"/>
      <c r="C10" s="27">
        <v>5</v>
      </c>
      <c r="D10" s="8" t="s">
        <v>53</v>
      </c>
      <c r="E10" s="69"/>
      <c r="F10" s="66" t="s">
        <v>153</v>
      </c>
      <c r="G10" s="69"/>
    </row>
    <row r="11" spans="1:7" s="1" customFormat="1" ht="28" customHeight="1">
      <c r="A11" s="45" t="s">
        <v>94</v>
      </c>
      <c r="B11" s="7"/>
      <c r="C11" s="27">
        <v>6</v>
      </c>
      <c r="D11" s="41" t="s">
        <v>54</v>
      </c>
      <c r="E11" s="68"/>
      <c r="F11" s="16"/>
      <c r="G11" s="68"/>
    </row>
    <row r="12" spans="1:7" s="1" customFormat="1" ht="18" customHeight="1">
      <c r="A12" s="45"/>
      <c r="B12" s="7"/>
      <c r="C12" s="27">
        <v>7</v>
      </c>
      <c r="D12" s="8" t="s">
        <v>55</v>
      </c>
      <c r="E12" s="68"/>
      <c r="F12" s="16"/>
      <c r="G12" s="68"/>
    </row>
    <row r="13" spans="1:7" s="1" customFormat="1" ht="28" customHeight="1">
      <c r="A13" s="45"/>
      <c r="B13" s="7"/>
      <c r="C13" s="27">
        <v>8</v>
      </c>
      <c r="D13" s="41" t="s">
        <v>56</v>
      </c>
      <c r="E13" s="68"/>
      <c r="F13" s="16"/>
      <c r="G13" s="68"/>
    </row>
    <row r="14" spans="1:7" s="1" customFormat="1" ht="18" customHeight="1">
      <c r="A14" s="45"/>
      <c r="B14" s="7"/>
      <c r="C14" s="27">
        <v>9</v>
      </c>
      <c r="D14" s="8" t="s">
        <v>57</v>
      </c>
      <c r="F14" s="16"/>
      <c r="G14" s="68"/>
    </row>
    <row r="15" spans="1:7" s="1" customFormat="1" ht="18" customHeight="1">
      <c r="A15" s="45"/>
      <c r="B15" s="7"/>
      <c r="C15" s="27">
        <v>10</v>
      </c>
      <c r="D15" s="8" t="s">
        <v>58</v>
      </c>
      <c r="E15" s="68"/>
      <c r="F15" s="16"/>
      <c r="G15" s="68"/>
    </row>
    <row r="16" spans="1:7" s="1" customFormat="1" ht="18" customHeight="1">
      <c r="A16" s="45"/>
      <c r="B16" s="7"/>
      <c r="C16" s="27">
        <v>11</v>
      </c>
      <c r="D16" s="8" t="s">
        <v>59</v>
      </c>
      <c r="E16" s="68"/>
      <c r="F16" s="16"/>
      <c r="G16" s="68"/>
    </row>
    <row r="17" spans="1:7" s="1" customFormat="1" ht="18" customHeight="1">
      <c r="A17" s="45"/>
      <c r="B17" s="7"/>
      <c r="C17" s="27" t="s">
        <v>118</v>
      </c>
      <c r="D17" s="8" t="s">
        <v>60</v>
      </c>
      <c r="E17" s="68"/>
      <c r="F17" s="16"/>
      <c r="G17" s="68"/>
    </row>
    <row r="18" spans="1:7" s="1" customFormat="1" ht="18" customHeight="1">
      <c r="A18" s="45"/>
      <c r="B18" s="7"/>
      <c r="C18" s="27" t="s">
        <v>119</v>
      </c>
      <c r="D18" s="8" t="s">
        <v>61</v>
      </c>
      <c r="E18" s="68"/>
      <c r="F18" s="16"/>
      <c r="G18" s="68"/>
    </row>
    <row r="19" spans="1:7" s="1" customFormat="1" ht="18" customHeight="1">
      <c r="A19" s="45"/>
      <c r="B19" s="7"/>
      <c r="C19" s="27" t="s">
        <v>120</v>
      </c>
      <c r="D19" s="8" t="s">
        <v>62</v>
      </c>
      <c r="E19" s="68"/>
      <c r="F19" s="16"/>
      <c r="G19" s="68"/>
    </row>
    <row r="20" spans="1:7" s="1" customFormat="1" ht="18" customHeight="1">
      <c r="A20" s="45"/>
      <c r="B20" s="7"/>
      <c r="C20" s="27">
        <v>13</v>
      </c>
      <c r="D20" s="8" t="s">
        <v>63</v>
      </c>
      <c r="E20" s="68"/>
      <c r="F20" s="16"/>
      <c r="G20" s="68"/>
    </row>
    <row r="21" spans="1:7" s="1" customFormat="1" ht="18" customHeight="1">
      <c r="A21" s="45"/>
      <c r="B21" s="7"/>
      <c r="C21" s="27" t="s">
        <v>121</v>
      </c>
      <c r="D21" s="8" t="s">
        <v>64</v>
      </c>
      <c r="E21" s="68"/>
      <c r="F21" s="16"/>
      <c r="G21" s="68"/>
    </row>
    <row r="22" spans="1:7" s="1" customFormat="1" ht="18" customHeight="1">
      <c r="A22" s="45"/>
      <c r="B22" s="7"/>
      <c r="C22" s="27" t="s">
        <v>122</v>
      </c>
      <c r="D22" s="8" t="s">
        <v>65</v>
      </c>
      <c r="E22" s="68"/>
      <c r="F22" s="16"/>
      <c r="G22" s="68"/>
    </row>
    <row r="23" spans="1:7" s="1" customFormat="1" ht="18" customHeight="1">
      <c r="A23" s="45"/>
      <c r="B23" s="7"/>
      <c r="C23" s="27" t="s">
        <v>123</v>
      </c>
      <c r="D23" s="8" t="s">
        <v>66</v>
      </c>
      <c r="E23" s="68"/>
      <c r="F23" s="16"/>
      <c r="G23" s="68"/>
    </row>
    <row r="24" spans="1:7" s="1" customFormat="1" ht="18" customHeight="1">
      <c r="A24" s="45"/>
      <c r="B24" s="7"/>
      <c r="C24" s="27">
        <v>15</v>
      </c>
      <c r="D24" s="8" t="s">
        <v>67</v>
      </c>
      <c r="E24" s="68"/>
      <c r="F24" s="16"/>
      <c r="G24" s="68"/>
    </row>
    <row r="25" spans="1:7" s="1" customFormat="1" ht="18" customHeight="1">
      <c r="A25" s="45"/>
      <c r="B25" s="7"/>
      <c r="C25" s="27">
        <v>16</v>
      </c>
      <c r="D25" s="8" t="s">
        <v>68</v>
      </c>
      <c r="E25" s="68"/>
      <c r="F25" s="16"/>
      <c r="G25" s="68"/>
    </row>
    <row r="26" spans="1:7" s="1" customFormat="1" ht="18" customHeight="1" thickBot="1">
      <c r="A26" s="45"/>
      <c r="B26" s="7"/>
      <c r="C26" s="31">
        <v>17</v>
      </c>
      <c r="D26" s="10" t="s">
        <v>69</v>
      </c>
      <c r="E26" s="38"/>
      <c r="F26" s="15"/>
      <c r="G26" s="67"/>
    </row>
    <row r="27" spans="1:7" s="1" customFormat="1" ht="18" customHeight="1">
      <c r="A27" s="28" t="s">
        <v>95</v>
      </c>
      <c r="B27" s="33" t="s">
        <v>166</v>
      </c>
      <c r="C27" s="29">
        <v>18</v>
      </c>
      <c r="D27" s="11" t="s">
        <v>70</v>
      </c>
      <c r="E27" s="65" t="s">
        <v>177</v>
      </c>
      <c r="F27" s="65" t="s">
        <v>154</v>
      </c>
      <c r="G27" s="65" t="s">
        <v>2</v>
      </c>
    </row>
    <row r="28" spans="1:7" s="1" customFormat="1" ht="18" customHeight="1">
      <c r="A28" s="45" t="s">
        <v>96</v>
      </c>
      <c r="B28" s="7"/>
      <c r="C28" s="27">
        <v>19</v>
      </c>
      <c r="D28" s="8" t="s">
        <v>5</v>
      </c>
      <c r="E28" s="68" t="s">
        <v>177</v>
      </c>
      <c r="F28" s="66" t="s">
        <v>155</v>
      </c>
      <c r="G28" s="68" t="s">
        <v>2</v>
      </c>
    </row>
    <row r="29" spans="1:7" s="1" customFormat="1" ht="18" customHeight="1">
      <c r="A29" s="45" t="s">
        <v>97</v>
      </c>
      <c r="B29" s="7"/>
      <c r="C29" s="17">
        <v>20</v>
      </c>
      <c r="D29" s="4" t="s">
        <v>6</v>
      </c>
      <c r="E29" s="68" t="s">
        <v>177</v>
      </c>
      <c r="F29" s="16"/>
      <c r="G29" s="68" t="s">
        <v>2</v>
      </c>
    </row>
    <row r="30" spans="1:7" s="1" customFormat="1" ht="18" customHeight="1">
      <c r="A30" s="45" t="s">
        <v>98</v>
      </c>
      <c r="B30" s="7"/>
      <c r="C30" s="17">
        <v>21</v>
      </c>
      <c r="D30" s="4" t="s">
        <v>71</v>
      </c>
      <c r="E30" s="68"/>
      <c r="F30" s="16"/>
      <c r="G30" s="68"/>
    </row>
    <row r="31" spans="1:7" s="1" customFormat="1" ht="18" customHeight="1">
      <c r="A31" s="45" t="s">
        <v>99</v>
      </c>
      <c r="B31" s="7"/>
      <c r="C31" s="17">
        <v>22</v>
      </c>
      <c r="D31" s="4" t="s">
        <v>72</v>
      </c>
      <c r="E31" s="68"/>
      <c r="F31" s="16"/>
      <c r="G31" s="68"/>
    </row>
    <row r="32" spans="1:7" s="1" customFormat="1" ht="18" customHeight="1" thickBot="1">
      <c r="A32" s="45"/>
      <c r="B32" s="7"/>
      <c r="C32" s="24">
        <v>23</v>
      </c>
      <c r="D32" s="12" t="s">
        <v>204</v>
      </c>
      <c r="E32" s="69"/>
      <c r="F32" s="16"/>
      <c r="G32" s="69"/>
    </row>
    <row r="33" spans="1:7" s="1" customFormat="1" ht="18" customHeight="1">
      <c r="A33" s="45"/>
      <c r="B33" s="33" t="s">
        <v>167</v>
      </c>
      <c r="C33" s="29">
        <v>24</v>
      </c>
      <c r="D33" s="11" t="s">
        <v>73</v>
      </c>
      <c r="E33" s="71"/>
      <c r="F33" s="16"/>
      <c r="G33" s="71"/>
    </row>
    <row r="34" spans="1:7" s="1" customFormat="1" ht="18" customHeight="1">
      <c r="A34" s="45"/>
      <c r="B34" s="7"/>
      <c r="C34" s="17">
        <v>25</v>
      </c>
      <c r="D34" s="4" t="s">
        <v>7</v>
      </c>
      <c r="E34" s="68"/>
      <c r="F34" s="16"/>
      <c r="G34" s="68"/>
    </row>
    <row r="35" spans="1:7" s="1" customFormat="1" ht="18" customHeight="1">
      <c r="A35" s="45"/>
      <c r="B35" s="7"/>
      <c r="C35" s="17">
        <v>26</v>
      </c>
      <c r="D35" s="4" t="s">
        <v>137</v>
      </c>
      <c r="E35" s="68"/>
      <c r="F35" s="16"/>
      <c r="G35" s="68"/>
    </row>
    <row r="36" spans="1:7" s="1" customFormat="1" ht="18" customHeight="1">
      <c r="A36" s="45"/>
      <c r="B36" s="7"/>
      <c r="C36" s="24" t="s">
        <v>206</v>
      </c>
      <c r="D36" s="12" t="s">
        <v>207</v>
      </c>
      <c r="E36" s="68" t="s">
        <v>197</v>
      </c>
      <c r="F36" s="16"/>
      <c r="G36" s="68" t="s">
        <v>2</v>
      </c>
    </row>
    <row r="37" spans="1:7" s="1" customFormat="1" ht="18" customHeight="1" thickBot="1">
      <c r="A37" s="45"/>
      <c r="B37" s="7"/>
      <c r="C37" s="24" t="s">
        <v>205</v>
      </c>
      <c r="D37" s="12" t="s">
        <v>208</v>
      </c>
      <c r="E37" s="67"/>
      <c r="F37" s="15"/>
      <c r="G37" s="67"/>
    </row>
    <row r="38" spans="1:7" s="1" customFormat="1" ht="18" customHeight="1">
      <c r="A38" s="45"/>
      <c r="B38" s="33" t="s">
        <v>100</v>
      </c>
      <c r="C38" s="57" t="s">
        <v>151</v>
      </c>
      <c r="D38" s="11" t="s">
        <v>40</v>
      </c>
      <c r="E38" s="35" t="s">
        <v>177</v>
      </c>
      <c r="F38" s="65" t="s">
        <v>156</v>
      </c>
      <c r="G38" s="65" t="s">
        <v>2</v>
      </c>
    </row>
    <row r="39" spans="1:7" s="1" customFormat="1" ht="18" customHeight="1">
      <c r="A39" s="45"/>
      <c r="B39" s="7"/>
      <c r="C39" s="59"/>
      <c r="D39" s="10" t="s">
        <v>143</v>
      </c>
      <c r="E39" s="39"/>
      <c r="F39" s="66" t="s">
        <v>188</v>
      </c>
      <c r="G39" s="66"/>
    </row>
    <row r="40" spans="1:7" s="1" customFormat="1" ht="18" customHeight="1">
      <c r="A40" s="45"/>
      <c r="B40" s="7"/>
      <c r="C40" s="56"/>
      <c r="D40" s="60" t="s">
        <v>125</v>
      </c>
      <c r="E40" s="39"/>
      <c r="F40" s="16"/>
      <c r="G40" s="66"/>
    </row>
    <row r="41" spans="1:7" s="1" customFormat="1" ht="18" customHeight="1">
      <c r="A41" s="45"/>
      <c r="B41" s="7"/>
      <c r="C41" s="58" t="s">
        <v>39</v>
      </c>
      <c r="D41" s="4" t="s">
        <v>8</v>
      </c>
      <c r="E41" s="69" t="s">
        <v>197</v>
      </c>
      <c r="F41" s="16"/>
      <c r="G41" s="69" t="s">
        <v>2</v>
      </c>
    </row>
    <row r="42" spans="1:7" s="1" customFormat="1" ht="18" customHeight="1">
      <c r="A42" s="45"/>
      <c r="B42" s="7"/>
      <c r="C42" s="59"/>
      <c r="D42" s="10" t="s">
        <v>143</v>
      </c>
      <c r="E42" s="66"/>
      <c r="F42" s="16"/>
      <c r="G42" s="66"/>
    </row>
    <row r="43" spans="1:7" s="1" customFormat="1" ht="18" customHeight="1">
      <c r="A43" s="45"/>
      <c r="B43" s="7"/>
      <c r="C43" s="56"/>
      <c r="D43" s="60" t="s">
        <v>125</v>
      </c>
      <c r="E43" s="70"/>
      <c r="F43" s="16"/>
      <c r="G43" s="70"/>
    </row>
    <row r="44" spans="1:7" s="1" customFormat="1" ht="18" customHeight="1">
      <c r="A44" s="45"/>
      <c r="B44" s="7"/>
      <c r="C44" s="58" t="s">
        <v>148</v>
      </c>
      <c r="D44" s="4" t="s">
        <v>41</v>
      </c>
      <c r="E44" s="66" t="s">
        <v>197</v>
      </c>
      <c r="F44" s="16"/>
      <c r="G44" s="66" t="s">
        <v>2</v>
      </c>
    </row>
    <row r="45" spans="1:7" s="1" customFormat="1" ht="18" customHeight="1">
      <c r="A45" s="45"/>
      <c r="B45" s="7"/>
      <c r="C45" s="59"/>
      <c r="D45" s="12" t="s">
        <v>144</v>
      </c>
      <c r="E45" s="66"/>
      <c r="F45" s="16"/>
      <c r="G45" s="66"/>
    </row>
    <row r="46" spans="1:7" s="1" customFormat="1" ht="18" customHeight="1">
      <c r="A46" s="45"/>
      <c r="B46" s="7"/>
      <c r="C46" s="56"/>
      <c r="D46" s="60" t="s">
        <v>125</v>
      </c>
      <c r="E46" s="66"/>
      <c r="F46" s="16"/>
      <c r="G46" s="66"/>
    </row>
    <row r="47" spans="1:7" s="1" customFormat="1" ht="18" customHeight="1">
      <c r="A47" s="45"/>
      <c r="B47" s="7"/>
      <c r="C47" s="58" t="s">
        <v>149</v>
      </c>
      <c r="D47" s="4" t="s">
        <v>9</v>
      </c>
      <c r="E47" s="69" t="s">
        <v>197</v>
      </c>
      <c r="F47" s="16"/>
      <c r="G47" s="69" t="s">
        <v>2</v>
      </c>
    </row>
    <row r="48" spans="1:7" s="1" customFormat="1" ht="18" customHeight="1">
      <c r="A48" s="45"/>
      <c r="B48" s="7"/>
      <c r="C48" s="59"/>
      <c r="D48" s="12" t="s">
        <v>144</v>
      </c>
      <c r="E48" s="66"/>
      <c r="F48" s="16"/>
      <c r="G48" s="66"/>
    </row>
    <row r="49" spans="1:7" s="1" customFormat="1" ht="18" customHeight="1">
      <c r="A49" s="45"/>
      <c r="B49" s="7"/>
      <c r="C49" s="56"/>
      <c r="D49" s="60" t="s">
        <v>125</v>
      </c>
      <c r="E49" s="70"/>
      <c r="F49" s="16"/>
      <c r="G49" s="70"/>
    </row>
    <row r="50" spans="1:7" s="1" customFormat="1" ht="18" customHeight="1">
      <c r="A50" s="45"/>
      <c r="B50" s="7"/>
      <c r="C50" s="17">
        <v>30</v>
      </c>
      <c r="D50" s="4" t="s">
        <v>209</v>
      </c>
      <c r="E50" s="66" t="s">
        <v>197</v>
      </c>
      <c r="F50" s="16"/>
      <c r="G50" s="66" t="s">
        <v>3</v>
      </c>
    </row>
    <row r="51" spans="1:7" s="1" customFormat="1" ht="18" customHeight="1">
      <c r="A51" s="45"/>
      <c r="B51" s="7"/>
      <c r="C51" s="17">
        <v>31</v>
      </c>
      <c r="D51" s="4" t="s">
        <v>42</v>
      </c>
      <c r="E51" s="68" t="s">
        <v>197</v>
      </c>
      <c r="F51" s="16"/>
      <c r="G51" s="68" t="s">
        <v>2</v>
      </c>
    </row>
    <row r="52" spans="1:7" s="1" customFormat="1" ht="18" customHeight="1">
      <c r="A52" s="45"/>
      <c r="B52" s="7"/>
      <c r="C52" s="17">
        <v>32</v>
      </c>
      <c r="D52" s="4" t="s">
        <v>34</v>
      </c>
      <c r="E52" s="68"/>
      <c r="F52" s="16"/>
      <c r="G52" s="68"/>
    </row>
    <row r="53" spans="1:7" s="1" customFormat="1" ht="18" customHeight="1">
      <c r="A53" s="45"/>
      <c r="B53" s="7"/>
      <c r="C53" s="24">
        <v>33</v>
      </c>
      <c r="D53" s="12" t="s">
        <v>45</v>
      </c>
      <c r="E53" s="68"/>
      <c r="F53" s="16"/>
      <c r="G53" s="68"/>
    </row>
    <row r="54" spans="1:7" s="1" customFormat="1" ht="18" customHeight="1">
      <c r="A54" s="45"/>
      <c r="B54" s="6"/>
      <c r="C54" s="31"/>
      <c r="D54" s="51" t="s">
        <v>124</v>
      </c>
      <c r="E54" s="66"/>
      <c r="F54" s="16"/>
      <c r="G54" s="66"/>
    </row>
    <row r="55" spans="1:7" s="1" customFormat="1" ht="18" customHeight="1" thickBot="1">
      <c r="A55" s="45"/>
      <c r="B55" s="22"/>
      <c r="C55" s="31"/>
      <c r="D55" s="10" t="s">
        <v>125</v>
      </c>
      <c r="E55" s="66"/>
      <c r="F55" s="16"/>
      <c r="G55" s="66"/>
    </row>
    <row r="56" spans="1:7" s="1" customFormat="1" ht="18" customHeight="1" thickBot="1">
      <c r="A56" s="45"/>
      <c r="B56" s="7" t="s">
        <v>101</v>
      </c>
      <c r="C56" s="36" t="s">
        <v>210</v>
      </c>
      <c r="D56" s="53" t="s">
        <v>74</v>
      </c>
      <c r="E56" s="65"/>
      <c r="F56" s="16"/>
      <c r="G56" s="66"/>
    </row>
    <row r="57" spans="1:7" s="1" customFormat="1" ht="18" customHeight="1" thickBot="1">
      <c r="A57" s="45"/>
      <c r="B57" s="7"/>
      <c r="C57" s="20" t="s">
        <v>211</v>
      </c>
      <c r="D57" s="5" t="s">
        <v>74</v>
      </c>
      <c r="E57" s="73"/>
      <c r="F57" s="16"/>
      <c r="G57" s="72"/>
    </row>
    <row r="58" spans="1:7" s="1" customFormat="1" ht="18" customHeight="1">
      <c r="A58" s="28"/>
      <c r="B58" s="33"/>
      <c r="C58" s="29">
        <v>35</v>
      </c>
      <c r="D58" s="11" t="s">
        <v>10</v>
      </c>
      <c r="E58" s="66" t="s">
        <v>197</v>
      </c>
      <c r="F58" s="16"/>
      <c r="G58" s="66" t="s">
        <v>2</v>
      </c>
    </row>
    <row r="59" spans="1:7" s="1" customFormat="1" ht="18" customHeight="1">
      <c r="A59" s="45"/>
      <c r="B59" s="7"/>
      <c r="C59" s="17">
        <v>36</v>
      </c>
      <c r="D59" s="4" t="s">
        <v>11</v>
      </c>
      <c r="E59" s="68"/>
      <c r="F59" s="16"/>
      <c r="G59" s="68"/>
    </row>
    <row r="60" spans="1:7" s="1" customFormat="1" ht="18" customHeight="1" thickBot="1">
      <c r="A60" s="45"/>
      <c r="B60" s="46"/>
      <c r="C60" s="37">
        <v>37</v>
      </c>
      <c r="D60" s="18" t="s">
        <v>22</v>
      </c>
      <c r="E60" s="67"/>
      <c r="F60" s="15"/>
      <c r="G60" s="67"/>
    </row>
    <row r="61" spans="1:7" s="1" customFormat="1" ht="18" customHeight="1">
      <c r="A61" s="45"/>
      <c r="B61" s="7" t="s">
        <v>168</v>
      </c>
      <c r="C61" s="31">
        <v>38</v>
      </c>
      <c r="D61" s="10" t="s">
        <v>212</v>
      </c>
      <c r="E61" s="66"/>
      <c r="F61" s="65" t="s">
        <v>157</v>
      </c>
      <c r="G61" s="66"/>
    </row>
    <row r="62" spans="1:7" s="1" customFormat="1" ht="18" customHeight="1" thickBot="1">
      <c r="A62" s="45"/>
      <c r="B62" s="46"/>
      <c r="C62" s="20">
        <v>39</v>
      </c>
      <c r="D62" s="5" t="s">
        <v>75</v>
      </c>
      <c r="E62" s="73"/>
      <c r="F62" s="66" t="s">
        <v>189</v>
      </c>
      <c r="G62" s="73"/>
    </row>
    <row r="63" spans="1:7" s="1" customFormat="1" ht="18" customHeight="1">
      <c r="A63" s="45"/>
      <c r="B63" s="7" t="s">
        <v>169</v>
      </c>
      <c r="C63" s="31">
        <v>40</v>
      </c>
      <c r="D63" s="10" t="s">
        <v>76</v>
      </c>
      <c r="E63" s="66"/>
      <c r="F63" s="16"/>
      <c r="G63" s="66"/>
    </row>
    <row r="64" spans="1:7" s="1" customFormat="1" ht="18" customHeight="1">
      <c r="A64" s="45"/>
      <c r="B64" s="7"/>
      <c r="C64" s="31"/>
      <c r="D64" s="51" t="s">
        <v>145</v>
      </c>
      <c r="E64" s="66"/>
      <c r="F64" s="16"/>
      <c r="G64" s="66"/>
    </row>
    <row r="65" spans="1:7" s="1" customFormat="1" ht="18" customHeight="1">
      <c r="A65" s="45"/>
      <c r="B65" s="7"/>
      <c r="C65" s="31"/>
      <c r="D65" s="61" t="s">
        <v>146</v>
      </c>
      <c r="E65" s="66"/>
      <c r="F65" s="16"/>
      <c r="G65" s="66"/>
    </row>
    <row r="66" spans="1:7" s="1" customFormat="1" ht="18" customHeight="1">
      <c r="A66" s="45"/>
      <c r="B66" s="7"/>
      <c r="C66" s="31"/>
      <c r="D66" s="50" t="s">
        <v>126</v>
      </c>
      <c r="E66" s="66"/>
      <c r="F66" s="16"/>
      <c r="G66" s="66"/>
    </row>
    <row r="67" spans="1:7" s="1" customFormat="1" ht="18" customHeight="1" thickBot="1">
      <c r="A67" s="23"/>
      <c r="B67" s="22"/>
      <c r="C67" s="37"/>
      <c r="D67" s="18" t="s">
        <v>127</v>
      </c>
      <c r="E67" s="66"/>
      <c r="F67" s="16"/>
      <c r="G67" s="66"/>
    </row>
    <row r="68" spans="1:7" s="1" customFormat="1" ht="18" customHeight="1">
      <c r="A68" s="28"/>
      <c r="B68" s="19"/>
      <c r="C68" s="36">
        <v>41</v>
      </c>
      <c r="D68" s="53" t="s">
        <v>32</v>
      </c>
      <c r="E68" s="65"/>
      <c r="F68" s="16"/>
      <c r="G68" s="65"/>
    </row>
    <row r="69" spans="1:7" s="1" customFormat="1" ht="18" customHeight="1">
      <c r="A69" s="45"/>
      <c r="B69" s="6"/>
      <c r="C69" s="31"/>
      <c r="D69" s="51" t="s">
        <v>128</v>
      </c>
      <c r="E69" s="66"/>
      <c r="F69" s="16"/>
      <c r="G69" s="66"/>
    </row>
    <row r="70" spans="1:7" s="1" customFormat="1" ht="18" customHeight="1">
      <c r="A70" s="45"/>
      <c r="B70" s="7"/>
      <c r="C70" s="31"/>
      <c r="D70" s="50" t="s">
        <v>129</v>
      </c>
      <c r="E70" s="66"/>
      <c r="F70" s="16"/>
      <c r="G70" s="66"/>
    </row>
    <row r="71" spans="1:7" s="1" customFormat="1" ht="18" customHeight="1" thickBot="1">
      <c r="A71" s="23"/>
      <c r="B71" s="22"/>
      <c r="C71" s="37"/>
      <c r="D71" s="18" t="s">
        <v>130</v>
      </c>
      <c r="E71" s="67"/>
      <c r="F71" s="15"/>
      <c r="G71" s="67"/>
    </row>
    <row r="72" spans="1:7" s="1" customFormat="1" ht="18" customHeight="1">
      <c r="A72" s="45"/>
      <c r="B72" s="7" t="s">
        <v>170</v>
      </c>
      <c r="C72" s="31">
        <v>42</v>
      </c>
      <c r="D72" s="10" t="s">
        <v>77</v>
      </c>
      <c r="E72" s="39"/>
      <c r="F72" s="65" t="s">
        <v>158</v>
      </c>
      <c r="G72" s="66"/>
    </row>
    <row r="73" spans="1:7" s="1" customFormat="1" ht="18" customHeight="1">
      <c r="A73" s="45"/>
      <c r="B73" s="7"/>
      <c r="C73" s="17">
        <v>43</v>
      </c>
      <c r="D73" s="4" t="s">
        <v>78</v>
      </c>
      <c r="E73" s="68"/>
      <c r="F73" s="66" t="s">
        <v>190</v>
      </c>
      <c r="G73" s="68"/>
    </row>
    <row r="74" spans="1:7" s="1" customFormat="1" ht="18" customHeight="1">
      <c r="A74" s="45"/>
      <c r="B74" s="7"/>
      <c r="C74" s="17">
        <v>44</v>
      </c>
      <c r="D74" s="4" t="s">
        <v>79</v>
      </c>
      <c r="E74" s="68"/>
      <c r="F74" s="16"/>
      <c r="G74" s="68"/>
    </row>
    <row r="75" spans="1:7" s="1" customFormat="1" ht="18" customHeight="1">
      <c r="A75" s="45"/>
      <c r="B75" s="7"/>
      <c r="C75" s="17">
        <v>45</v>
      </c>
      <c r="D75" s="4" t="s">
        <v>80</v>
      </c>
      <c r="E75" s="68"/>
      <c r="F75" s="16"/>
      <c r="G75" s="68"/>
    </row>
    <row r="76" spans="1:7" s="1" customFormat="1" ht="28" customHeight="1">
      <c r="A76" s="45"/>
      <c r="B76" s="7"/>
      <c r="C76" s="17">
        <v>46</v>
      </c>
      <c r="D76" s="21" t="s">
        <v>81</v>
      </c>
      <c r="E76" s="68"/>
      <c r="F76" s="16"/>
      <c r="G76" s="68"/>
    </row>
    <row r="77" spans="1:7" s="1" customFormat="1" ht="18" customHeight="1">
      <c r="A77" s="45"/>
      <c r="B77" s="7"/>
      <c r="C77" s="17">
        <v>47</v>
      </c>
      <c r="D77" s="4" t="s">
        <v>82</v>
      </c>
      <c r="E77" s="68"/>
      <c r="F77" s="16"/>
      <c r="G77" s="68"/>
    </row>
    <row r="78" spans="1:7" s="1" customFormat="1" ht="18" customHeight="1">
      <c r="A78" s="45"/>
      <c r="B78" s="7"/>
      <c r="C78" s="17">
        <v>48</v>
      </c>
      <c r="D78" s="4" t="s">
        <v>83</v>
      </c>
      <c r="E78" s="68"/>
      <c r="F78" s="16"/>
      <c r="G78" s="68"/>
    </row>
    <row r="79" spans="1:7" s="1" customFormat="1" ht="18" customHeight="1">
      <c r="A79" s="45"/>
      <c r="B79" s="7"/>
      <c r="C79" s="24">
        <v>49</v>
      </c>
      <c r="D79" s="12" t="s">
        <v>84</v>
      </c>
      <c r="E79" s="68"/>
      <c r="F79" s="16"/>
      <c r="G79" s="68"/>
    </row>
    <row r="80" spans="1:7" s="1" customFormat="1" ht="18" customHeight="1">
      <c r="A80" s="45"/>
      <c r="B80" s="7"/>
      <c r="C80" s="17">
        <v>50</v>
      </c>
      <c r="D80" s="4" t="s">
        <v>12</v>
      </c>
      <c r="E80" s="68"/>
      <c r="F80" s="16"/>
      <c r="G80" s="68"/>
    </row>
    <row r="81" spans="1:7" s="1" customFormat="1" ht="18" customHeight="1">
      <c r="A81" s="45"/>
      <c r="B81" s="7"/>
      <c r="C81" s="17">
        <v>51</v>
      </c>
      <c r="D81" s="4" t="s">
        <v>13</v>
      </c>
      <c r="E81" s="68"/>
      <c r="F81" s="16"/>
      <c r="G81" s="68"/>
    </row>
    <row r="82" spans="1:7" s="1" customFormat="1" ht="18" customHeight="1">
      <c r="A82" s="45"/>
      <c r="B82" s="7"/>
      <c r="C82" s="17">
        <v>52</v>
      </c>
      <c r="D82" s="4" t="s">
        <v>14</v>
      </c>
      <c r="E82" s="68"/>
      <c r="F82" s="16"/>
      <c r="G82" s="68"/>
    </row>
    <row r="83" spans="1:7" s="1" customFormat="1" ht="18" customHeight="1">
      <c r="A83" s="45"/>
      <c r="B83" s="7"/>
      <c r="C83" s="17">
        <v>53</v>
      </c>
      <c r="D83" s="4" t="s">
        <v>15</v>
      </c>
      <c r="E83" s="68"/>
      <c r="F83" s="16"/>
      <c r="G83" s="68"/>
    </row>
    <row r="84" spans="1:7" s="1" customFormat="1" ht="18" customHeight="1">
      <c r="A84" s="45"/>
      <c r="B84" s="7"/>
      <c r="C84" s="17">
        <v>54</v>
      </c>
      <c r="D84" s="4" t="s">
        <v>16</v>
      </c>
      <c r="E84" s="68"/>
      <c r="F84" s="16"/>
      <c r="G84" s="68"/>
    </row>
    <row r="85" spans="1:7" s="1" customFormat="1" ht="18" customHeight="1">
      <c r="A85" s="45"/>
      <c r="B85" s="7"/>
      <c r="C85" s="24" t="s">
        <v>150</v>
      </c>
      <c r="D85" s="12" t="s">
        <v>147</v>
      </c>
      <c r="E85" s="39"/>
      <c r="F85" s="16"/>
      <c r="G85" s="66"/>
    </row>
    <row r="86" spans="1:7" s="1" customFormat="1" ht="18" customHeight="1" thickBot="1">
      <c r="A86" s="45"/>
      <c r="B86" s="7"/>
      <c r="C86" s="37"/>
      <c r="D86" s="62" t="s">
        <v>125</v>
      </c>
      <c r="E86" s="39"/>
      <c r="F86" s="15"/>
      <c r="G86" s="66"/>
    </row>
    <row r="87" spans="1:7" s="1" customFormat="1" ht="18" customHeight="1">
      <c r="A87" s="45"/>
      <c r="B87" s="33" t="s">
        <v>171</v>
      </c>
      <c r="C87" s="29">
        <v>55</v>
      </c>
      <c r="D87" s="11" t="s">
        <v>17</v>
      </c>
      <c r="E87" s="40"/>
      <c r="F87" s="65" t="s">
        <v>159</v>
      </c>
      <c r="G87" s="65"/>
    </row>
    <row r="88" spans="1:7" s="1" customFormat="1" ht="18" customHeight="1">
      <c r="A88" s="45"/>
      <c r="B88" s="7"/>
      <c r="C88" s="17" t="s">
        <v>152</v>
      </c>
      <c r="D88" s="4" t="s">
        <v>18</v>
      </c>
      <c r="E88" s="68"/>
      <c r="F88" s="66" t="s">
        <v>160</v>
      </c>
      <c r="G88" s="68"/>
    </row>
    <row r="89" spans="1:7" s="1" customFormat="1" ht="18" customHeight="1" thickBot="1">
      <c r="A89" s="45"/>
      <c r="B89" s="46"/>
      <c r="C89" s="20" t="s">
        <v>85</v>
      </c>
      <c r="D89" s="42" t="s">
        <v>86</v>
      </c>
      <c r="E89" s="38"/>
      <c r="F89" s="16"/>
      <c r="G89" s="67"/>
    </row>
    <row r="90" spans="1:7" s="1" customFormat="1" ht="18" customHeight="1">
      <c r="A90" s="45"/>
      <c r="B90" s="7" t="s">
        <v>172</v>
      </c>
      <c r="C90" s="76" t="s">
        <v>191</v>
      </c>
      <c r="D90" s="11" t="s">
        <v>194</v>
      </c>
      <c r="E90" s="39" t="s">
        <v>177</v>
      </c>
      <c r="F90" s="16"/>
      <c r="G90" s="66" t="s">
        <v>2</v>
      </c>
    </row>
    <row r="91" spans="1:7" s="1" customFormat="1" ht="18" customHeight="1">
      <c r="A91" s="45"/>
      <c r="B91" s="7"/>
      <c r="C91" s="27" t="s">
        <v>192</v>
      </c>
      <c r="D91" s="8" t="s">
        <v>195</v>
      </c>
      <c r="E91" s="68" t="s">
        <v>197</v>
      </c>
      <c r="F91" s="16"/>
      <c r="G91" s="68" t="s">
        <v>2</v>
      </c>
    </row>
    <row r="92" spans="1:7" s="1" customFormat="1" ht="18" customHeight="1">
      <c r="A92" s="45"/>
      <c r="B92" s="7"/>
      <c r="C92" s="27" t="s">
        <v>193</v>
      </c>
      <c r="D92" s="8" t="s">
        <v>196</v>
      </c>
      <c r="E92" s="68" t="s">
        <v>197</v>
      </c>
      <c r="F92" s="16"/>
      <c r="G92" s="68" t="s">
        <v>2</v>
      </c>
    </row>
    <row r="93" spans="1:7" s="1" customFormat="1" ht="18" customHeight="1">
      <c r="A93" s="45"/>
      <c r="B93" s="7"/>
      <c r="C93" s="17">
        <v>58</v>
      </c>
      <c r="D93" s="4" t="s">
        <v>29</v>
      </c>
      <c r="E93" s="75" t="s">
        <v>197</v>
      </c>
      <c r="F93" s="16"/>
      <c r="G93" s="68" t="s">
        <v>2</v>
      </c>
    </row>
    <row r="94" spans="1:7" s="1" customFormat="1" ht="18" customHeight="1">
      <c r="A94" s="45"/>
      <c r="B94" s="7"/>
      <c r="C94" s="17">
        <v>59</v>
      </c>
      <c r="D94" s="4" t="s">
        <v>30</v>
      </c>
      <c r="E94" s="68"/>
      <c r="F94" s="16"/>
      <c r="G94" s="68"/>
    </row>
    <row r="95" spans="1:7" s="1" customFormat="1" ht="18" customHeight="1">
      <c r="A95" s="45"/>
      <c r="B95" s="7"/>
      <c r="C95" s="24">
        <v>60</v>
      </c>
      <c r="D95" s="4" t="s">
        <v>31</v>
      </c>
      <c r="E95" s="69" t="s">
        <v>177</v>
      </c>
      <c r="F95" s="16"/>
      <c r="G95" s="69" t="s">
        <v>3</v>
      </c>
    </row>
    <row r="96" spans="1:7" s="1" customFormat="1" ht="18" customHeight="1">
      <c r="A96" s="45"/>
      <c r="B96" s="7"/>
      <c r="C96" s="31"/>
      <c r="D96" s="12" t="s">
        <v>131</v>
      </c>
      <c r="E96" s="78"/>
      <c r="F96" s="16"/>
      <c r="G96" s="78"/>
    </row>
    <row r="97" spans="1:7" s="1" customFormat="1" ht="18" customHeight="1">
      <c r="A97" s="45"/>
      <c r="B97" s="7"/>
      <c r="C97" s="31"/>
      <c r="D97" s="52" t="s">
        <v>132</v>
      </c>
      <c r="E97" s="79"/>
      <c r="F97" s="16"/>
      <c r="G97" s="79"/>
    </row>
    <row r="98" spans="1:7" s="1" customFormat="1" ht="18" customHeight="1">
      <c r="A98" s="45"/>
      <c r="B98" s="7"/>
      <c r="C98" s="17" t="s">
        <v>198</v>
      </c>
      <c r="D98" s="4" t="s">
        <v>200</v>
      </c>
      <c r="E98" s="66" t="s">
        <v>202</v>
      </c>
      <c r="F98" s="16"/>
      <c r="G98" s="66" t="s">
        <v>2</v>
      </c>
    </row>
    <row r="99" spans="1:7" s="1" customFormat="1" ht="18" customHeight="1" thickBot="1">
      <c r="A99" s="45"/>
      <c r="B99" s="46"/>
      <c r="C99" s="20" t="s">
        <v>199</v>
      </c>
      <c r="D99" s="5" t="s">
        <v>201</v>
      </c>
      <c r="E99" s="73" t="s">
        <v>177</v>
      </c>
      <c r="F99" s="16"/>
      <c r="G99" s="73" t="s">
        <v>2</v>
      </c>
    </row>
    <row r="100" spans="1:7" s="1" customFormat="1" ht="18" customHeight="1">
      <c r="A100" s="45"/>
      <c r="B100" s="7" t="s">
        <v>173</v>
      </c>
      <c r="C100" s="17">
        <v>62</v>
      </c>
      <c r="D100" s="4" t="s">
        <v>27</v>
      </c>
      <c r="E100" s="70"/>
      <c r="F100" s="16"/>
      <c r="G100" s="70"/>
    </row>
    <row r="101" spans="1:7" s="1" customFormat="1" ht="18" customHeight="1" thickBot="1">
      <c r="A101" s="23"/>
      <c r="B101" s="47"/>
      <c r="C101" s="20">
        <v>63</v>
      </c>
      <c r="D101" s="5" t="s">
        <v>28</v>
      </c>
      <c r="E101" s="38"/>
      <c r="F101" s="15"/>
      <c r="G101" s="67"/>
    </row>
    <row r="102" spans="1:7" s="1" customFormat="1" ht="18" customHeight="1">
      <c r="A102" s="45" t="s">
        <v>103</v>
      </c>
      <c r="B102" s="7" t="s">
        <v>102</v>
      </c>
      <c r="C102" s="31">
        <v>64</v>
      </c>
      <c r="D102" s="10" t="s">
        <v>38</v>
      </c>
      <c r="E102" s="65"/>
      <c r="F102" s="65" t="s">
        <v>161</v>
      </c>
      <c r="G102" s="65"/>
    </row>
    <row r="103" spans="1:7" s="1" customFormat="1" ht="18" customHeight="1">
      <c r="A103" s="45" t="s">
        <v>104</v>
      </c>
      <c r="B103" s="7"/>
      <c r="C103" s="31"/>
      <c r="D103" s="12" t="s">
        <v>133</v>
      </c>
      <c r="E103" s="66"/>
      <c r="F103" s="66" t="s">
        <v>162</v>
      </c>
      <c r="G103" s="66"/>
    </row>
    <row r="104" spans="1:7" s="1" customFormat="1" ht="18" customHeight="1">
      <c r="A104" s="45" t="s">
        <v>105</v>
      </c>
      <c r="B104" s="7"/>
      <c r="C104" s="31"/>
      <c r="D104" s="50" t="s">
        <v>134</v>
      </c>
      <c r="E104" s="66"/>
      <c r="F104" s="16"/>
      <c r="G104" s="66"/>
    </row>
    <row r="105" spans="1:7" s="1" customFormat="1" ht="18" customHeight="1">
      <c r="A105" s="45" t="s">
        <v>142</v>
      </c>
      <c r="B105" s="7"/>
      <c r="C105" s="31"/>
      <c r="D105" s="10" t="s">
        <v>125</v>
      </c>
      <c r="E105" s="66"/>
      <c r="F105" s="16"/>
      <c r="G105" s="66"/>
    </row>
    <row r="106" spans="1:7" s="1" customFormat="1" ht="18" customHeight="1">
      <c r="A106" s="45" t="s">
        <v>106</v>
      </c>
      <c r="B106" s="7"/>
      <c r="C106" s="24">
        <v>65</v>
      </c>
      <c r="D106" s="12" t="s">
        <v>138</v>
      </c>
      <c r="E106" s="68"/>
      <c r="F106" s="16"/>
      <c r="G106" s="68"/>
    </row>
    <row r="107" spans="1:7" s="1" customFormat="1" ht="18" customHeight="1">
      <c r="A107" s="45" t="s">
        <v>107</v>
      </c>
      <c r="B107" s="7"/>
      <c r="C107" s="17">
        <v>66</v>
      </c>
      <c r="D107" s="4" t="s">
        <v>19</v>
      </c>
      <c r="E107" s="68"/>
      <c r="F107" s="16"/>
      <c r="G107" s="68"/>
    </row>
    <row r="108" spans="1:7" s="1" customFormat="1" ht="18" customHeight="1">
      <c r="A108" s="45"/>
      <c r="B108" s="7"/>
      <c r="C108" s="24">
        <v>67</v>
      </c>
      <c r="D108" s="12" t="s">
        <v>87</v>
      </c>
      <c r="E108" s="68"/>
      <c r="F108" s="16"/>
      <c r="G108" s="68"/>
    </row>
    <row r="109" spans="1:7" s="1" customFormat="1" ht="18" customHeight="1">
      <c r="A109" s="45"/>
      <c r="B109" s="7"/>
      <c r="C109" s="31"/>
      <c r="D109" s="51" t="s">
        <v>141</v>
      </c>
      <c r="E109" s="66"/>
      <c r="F109" s="16"/>
      <c r="G109" s="66"/>
    </row>
    <row r="110" spans="1:7" s="1" customFormat="1" ht="18" customHeight="1" thickBot="1">
      <c r="A110" s="45"/>
      <c r="B110" s="7"/>
      <c r="C110" s="31"/>
      <c r="D110" s="10" t="s">
        <v>125</v>
      </c>
      <c r="E110" s="67"/>
      <c r="F110" s="16"/>
      <c r="G110" s="67"/>
    </row>
    <row r="111" spans="1:7" s="1" customFormat="1" ht="18" customHeight="1" thickBot="1">
      <c r="A111" s="45"/>
      <c r="B111" s="19" t="s">
        <v>106</v>
      </c>
      <c r="C111" s="36">
        <v>68</v>
      </c>
      <c r="D111" s="53" t="s">
        <v>26</v>
      </c>
      <c r="E111" s="35"/>
      <c r="F111" s="16"/>
      <c r="G111" s="65"/>
    </row>
    <row r="112" spans="1:7" s="1" customFormat="1" ht="18" customHeight="1" thickBot="1">
      <c r="A112" s="28"/>
      <c r="B112" s="9" t="s">
        <v>107</v>
      </c>
      <c r="C112" s="30">
        <v>69</v>
      </c>
      <c r="D112" s="13" t="s">
        <v>43</v>
      </c>
      <c r="E112" s="43"/>
      <c r="F112" s="16"/>
      <c r="G112" s="72"/>
    </row>
    <row r="113" spans="1:7" s="1" customFormat="1" ht="18" customHeight="1" thickBot="1">
      <c r="A113" s="23"/>
      <c r="B113" s="9" t="s">
        <v>108</v>
      </c>
      <c r="C113" s="30">
        <v>70</v>
      </c>
      <c r="D113" s="13" t="s">
        <v>44</v>
      </c>
      <c r="E113" s="43"/>
      <c r="F113" s="15"/>
      <c r="G113" s="72"/>
    </row>
    <row r="114" spans="1:7" s="1" customFormat="1" ht="18" customHeight="1" thickBot="1">
      <c r="A114" s="45" t="s">
        <v>109</v>
      </c>
      <c r="B114" s="6" t="s">
        <v>139</v>
      </c>
      <c r="C114" s="31">
        <v>71</v>
      </c>
      <c r="D114" s="10" t="s">
        <v>35</v>
      </c>
      <c r="E114" s="39"/>
      <c r="F114" s="65" t="s">
        <v>163</v>
      </c>
      <c r="G114" s="66"/>
    </row>
    <row r="115" spans="1:7" s="1" customFormat="1" ht="18" customHeight="1">
      <c r="A115" s="45" t="s">
        <v>110</v>
      </c>
      <c r="B115" s="19" t="s">
        <v>174</v>
      </c>
      <c r="C115" s="36">
        <v>72</v>
      </c>
      <c r="D115" s="53" t="s">
        <v>23</v>
      </c>
      <c r="E115" s="35"/>
      <c r="F115" s="66" t="s">
        <v>203</v>
      </c>
      <c r="G115" s="65"/>
    </row>
    <row r="116" spans="1:7" s="1" customFormat="1" ht="18" customHeight="1">
      <c r="A116" s="45" t="s">
        <v>111</v>
      </c>
      <c r="B116" s="6"/>
      <c r="C116" s="31"/>
      <c r="D116" s="12" t="s">
        <v>135</v>
      </c>
      <c r="E116" s="39"/>
      <c r="F116" s="16"/>
      <c r="G116" s="66"/>
    </row>
    <row r="117" spans="1:7" s="1" customFormat="1" ht="18" customHeight="1">
      <c r="A117" s="45" t="s">
        <v>112</v>
      </c>
      <c r="B117" s="6"/>
      <c r="C117" s="31"/>
      <c r="D117" s="50" t="s">
        <v>136</v>
      </c>
      <c r="E117" s="39"/>
      <c r="F117" s="16"/>
      <c r="G117" s="66"/>
    </row>
    <row r="118" spans="1:7" s="1" customFormat="1" ht="18" customHeight="1">
      <c r="A118" s="45" t="s">
        <v>113</v>
      </c>
      <c r="B118" s="6"/>
      <c r="C118" s="27"/>
      <c r="D118" s="10" t="s">
        <v>125</v>
      </c>
      <c r="E118" s="39"/>
      <c r="F118" s="16"/>
      <c r="G118" s="66"/>
    </row>
    <row r="119" spans="1:7" s="1" customFormat="1" ht="18" customHeight="1">
      <c r="A119" s="45"/>
      <c r="B119" s="6"/>
      <c r="C119" s="31">
        <v>73</v>
      </c>
      <c r="D119" s="12" t="s">
        <v>88</v>
      </c>
      <c r="E119" s="69"/>
      <c r="F119" s="16"/>
      <c r="G119" s="69"/>
    </row>
    <row r="120" spans="1:7" s="1" customFormat="1" ht="18" customHeight="1">
      <c r="A120" s="45"/>
      <c r="B120" s="6"/>
      <c r="C120" s="31"/>
      <c r="D120" s="12" t="s">
        <v>135</v>
      </c>
      <c r="E120" s="39"/>
      <c r="F120" s="16"/>
      <c r="G120" s="66"/>
    </row>
    <row r="121" spans="1:7" s="1" customFormat="1" ht="18" customHeight="1">
      <c r="A121" s="45"/>
      <c r="B121" s="6"/>
      <c r="C121" s="31"/>
      <c r="D121" s="50" t="s">
        <v>136</v>
      </c>
      <c r="E121" s="39"/>
      <c r="F121" s="16"/>
      <c r="G121" s="66"/>
    </row>
    <row r="122" spans="1:7" s="1" customFormat="1" ht="18" customHeight="1" thickBot="1">
      <c r="A122" s="45"/>
      <c r="B122" s="6"/>
      <c r="C122" s="31"/>
      <c r="D122" s="10" t="s">
        <v>125</v>
      </c>
      <c r="E122" s="39"/>
      <c r="F122" s="16"/>
      <c r="G122" s="66"/>
    </row>
    <row r="123" spans="1:7" s="1" customFormat="1" ht="18" customHeight="1">
      <c r="A123" s="45"/>
      <c r="B123" s="19" t="s">
        <v>175</v>
      </c>
      <c r="C123" s="29">
        <v>74</v>
      </c>
      <c r="D123" s="11" t="s">
        <v>24</v>
      </c>
      <c r="E123" s="35"/>
      <c r="F123" s="16"/>
      <c r="G123" s="65"/>
    </row>
    <row r="124" spans="1:7" s="1" customFormat="1" ht="18" customHeight="1" thickBot="1">
      <c r="A124" s="45"/>
      <c r="B124" s="6"/>
      <c r="C124" s="31">
        <v>75</v>
      </c>
      <c r="D124" s="10" t="s">
        <v>36</v>
      </c>
      <c r="E124" s="69"/>
      <c r="F124" s="16"/>
      <c r="G124" s="73"/>
    </row>
    <row r="125" spans="1:7" s="1" customFormat="1" ht="18" customHeight="1" thickBot="1">
      <c r="A125" s="45"/>
      <c r="B125" s="22"/>
      <c r="C125" s="20">
        <v>76</v>
      </c>
      <c r="D125" s="5" t="s">
        <v>25</v>
      </c>
      <c r="E125" s="77"/>
      <c r="F125" s="16"/>
      <c r="G125" s="72"/>
    </row>
    <row r="126" spans="1:7" s="1" customFormat="1" ht="18" customHeight="1" thickBot="1">
      <c r="A126" s="23"/>
      <c r="B126" s="22" t="s">
        <v>140</v>
      </c>
      <c r="C126" s="37">
        <v>77</v>
      </c>
      <c r="D126" s="18" t="s">
        <v>37</v>
      </c>
      <c r="E126" s="38"/>
      <c r="F126" s="16"/>
      <c r="G126" s="67"/>
    </row>
    <row r="127" spans="1:7" s="1" customFormat="1" ht="18" customHeight="1" thickBot="1">
      <c r="A127" s="28" t="s">
        <v>114</v>
      </c>
      <c r="B127" s="9" t="s">
        <v>89</v>
      </c>
      <c r="C127" s="30">
        <v>78</v>
      </c>
      <c r="D127" s="13" t="s">
        <v>89</v>
      </c>
      <c r="E127" s="43"/>
      <c r="F127" s="16"/>
      <c r="G127" s="72"/>
    </row>
    <row r="128" spans="1:7" s="1" customFormat="1" ht="18" customHeight="1">
      <c r="A128" s="49" t="s">
        <v>115</v>
      </c>
      <c r="B128" s="6" t="s">
        <v>176</v>
      </c>
      <c r="C128" s="27">
        <v>79</v>
      </c>
      <c r="D128" s="8" t="s">
        <v>20</v>
      </c>
      <c r="E128" s="39"/>
      <c r="F128" s="16"/>
      <c r="G128" s="66"/>
    </row>
    <row r="129" spans="1:7" s="1" customFormat="1" ht="18" customHeight="1" thickBot="1">
      <c r="A129" s="48" t="s">
        <v>116</v>
      </c>
      <c r="B129" s="46"/>
      <c r="C129" s="20">
        <v>80</v>
      </c>
      <c r="D129" s="18" t="s">
        <v>21</v>
      </c>
      <c r="E129" s="73"/>
      <c r="F129" s="15"/>
      <c r="G129" s="73"/>
    </row>
  </sheetData>
  <customSheetViews>
    <customSheetView guid="{8B4C5619-54EF-4E9D-AF19-AC3668C76619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2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4"/>
  <sheetViews>
    <sheetView showGridLines="0" view="pageBreakPreview" zoomScale="85" zoomScaleNormal="90" zoomScaleSheetLayoutView="85" workbookViewId="0">
      <pane xSplit="3" ySplit="6" topLeftCell="X43" activePane="bottomRight" state="frozen"/>
      <selection pane="topRight" activeCell="D1" sqref="D1"/>
      <selection pane="bottomLeft" activeCell="A7" sqref="A7"/>
      <selection pane="bottomRight" activeCell="B2" sqref="B2:C5"/>
    </sheetView>
  </sheetViews>
  <sheetFormatPr defaultColWidth="13.08984375" defaultRowHeight="11"/>
  <cols>
    <col min="1" max="1" width="11.7265625" style="120" customWidth="1"/>
    <col min="2" max="2" width="2.453125" style="121" customWidth="1"/>
    <col min="3" max="3" width="14.36328125" style="120" customWidth="1"/>
    <col min="4" max="8" width="8.08984375" style="120" customWidth="1"/>
    <col min="9" max="10" width="5.36328125" style="120" customWidth="1"/>
    <col min="11" max="12" width="8.08984375" style="120" customWidth="1"/>
    <col min="13" max="17" width="5.6328125" style="120" customWidth="1"/>
    <col min="18" max="20" width="7.08984375" style="120" customWidth="1"/>
    <col min="21" max="23" width="6.453125" style="120" customWidth="1"/>
    <col min="24" max="31" width="7.08984375" style="120" customWidth="1"/>
    <col min="32" max="32" width="7.08984375" style="123" customWidth="1"/>
    <col min="33" max="34" width="7.08984375" style="120" customWidth="1"/>
    <col min="35" max="37" width="6.90625" style="120" customWidth="1"/>
    <col min="38" max="38" width="7.08984375" style="120" customWidth="1"/>
    <col min="39" max="40" width="6.90625" style="120" customWidth="1"/>
    <col min="41" max="41" width="6.08984375" style="120" customWidth="1"/>
    <col min="42" max="42" width="4.26953125" style="120" customWidth="1"/>
    <col min="43" max="43" width="6.08984375" style="120" customWidth="1"/>
    <col min="44" max="44" width="6.90625" style="120" customWidth="1"/>
    <col min="45" max="47" width="6.08984375" style="120" customWidth="1"/>
    <col min="48" max="48" width="6.90625" style="120" customWidth="1"/>
    <col min="49" max="50" width="6.08984375" style="120" customWidth="1"/>
    <col min="51" max="51" width="7.26953125" style="120" customWidth="1"/>
    <col min="52" max="52" width="6.08984375" style="120" customWidth="1"/>
    <col min="53" max="53" width="5.453125" style="120" customWidth="1"/>
    <col min="54" max="16384" width="13.08984375" style="120"/>
  </cols>
  <sheetData>
    <row r="1" spans="1:54" s="89" customFormat="1" ht="26.25" customHeight="1">
      <c r="A1" s="374" t="s">
        <v>357</v>
      </c>
      <c r="B1" s="374"/>
      <c r="C1" s="374"/>
      <c r="AF1" s="253"/>
      <c r="AQ1" s="253"/>
      <c r="BA1" s="253" t="s">
        <v>361</v>
      </c>
    </row>
    <row r="2" spans="1:54" s="95" customFormat="1" ht="17.25" customHeight="1">
      <c r="A2" s="90"/>
      <c r="B2" s="350"/>
      <c r="C2" s="351"/>
      <c r="D2" s="91" t="s">
        <v>280</v>
      </c>
      <c r="E2" s="92"/>
      <c r="F2" s="92"/>
      <c r="G2" s="92"/>
      <c r="H2" s="92"/>
      <c r="I2" s="93"/>
      <c r="J2" s="94"/>
      <c r="K2" s="354" t="s">
        <v>213</v>
      </c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54" t="s">
        <v>214</v>
      </c>
      <c r="AP2" s="371"/>
      <c r="AQ2" s="371"/>
      <c r="AR2" s="371"/>
      <c r="AS2" s="371"/>
      <c r="AT2" s="371"/>
      <c r="AU2" s="371"/>
      <c r="AV2" s="371"/>
      <c r="AW2" s="371"/>
      <c r="AX2" s="372"/>
      <c r="AY2" s="363" t="s">
        <v>295</v>
      </c>
      <c r="AZ2" s="364"/>
      <c r="BA2" s="365"/>
    </row>
    <row r="3" spans="1:54" s="87" customFormat="1" ht="17.25" customHeight="1">
      <c r="A3" s="96"/>
      <c r="B3" s="352"/>
      <c r="C3" s="353"/>
      <c r="D3" s="339" t="s">
        <v>215</v>
      </c>
      <c r="E3" s="341" t="s">
        <v>216</v>
      </c>
      <c r="F3" s="342"/>
      <c r="G3" s="342"/>
      <c r="H3" s="342"/>
      <c r="I3" s="342"/>
      <c r="J3" s="343"/>
      <c r="K3" s="354" t="s">
        <v>217</v>
      </c>
      <c r="L3" s="355"/>
      <c r="M3" s="354" t="s">
        <v>218</v>
      </c>
      <c r="N3" s="355"/>
      <c r="O3" s="336" t="s">
        <v>324</v>
      </c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8"/>
      <c r="AA3" s="336" t="s">
        <v>220</v>
      </c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8"/>
      <c r="AO3" s="366" t="s">
        <v>347</v>
      </c>
      <c r="AP3" s="366" t="s">
        <v>348</v>
      </c>
      <c r="AQ3" s="336" t="s">
        <v>219</v>
      </c>
      <c r="AR3" s="357"/>
      <c r="AS3" s="357"/>
      <c r="AT3" s="358"/>
      <c r="AU3" s="336" t="s">
        <v>220</v>
      </c>
      <c r="AV3" s="357"/>
      <c r="AW3" s="357"/>
      <c r="AX3" s="358"/>
      <c r="AY3" s="366" t="s">
        <v>281</v>
      </c>
      <c r="AZ3" s="356" t="s">
        <v>221</v>
      </c>
      <c r="BA3" s="367"/>
    </row>
    <row r="4" spans="1:54" s="87" customFormat="1" ht="15" customHeight="1">
      <c r="A4" s="96"/>
      <c r="B4" s="352"/>
      <c r="C4" s="353"/>
      <c r="D4" s="340"/>
      <c r="E4" s="376" t="s">
        <v>351</v>
      </c>
      <c r="F4" s="376" t="s">
        <v>352</v>
      </c>
      <c r="G4" s="376" t="s">
        <v>353</v>
      </c>
      <c r="H4" s="376" t="s">
        <v>354</v>
      </c>
      <c r="I4" s="344" t="s">
        <v>355</v>
      </c>
      <c r="J4" s="344" t="s">
        <v>356</v>
      </c>
      <c r="K4" s="361" t="s">
        <v>223</v>
      </c>
      <c r="L4" s="361" t="s">
        <v>224</v>
      </c>
      <c r="M4" s="361" t="s">
        <v>223</v>
      </c>
      <c r="N4" s="361" t="s">
        <v>224</v>
      </c>
      <c r="O4" s="356" t="s">
        <v>320</v>
      </c>
      <c r="P4" s="357"/>
      <c r="Q4" s="358"/>
      <c r="R4" s="356" t="s">
        <v>321</v>
      </c>
      <c r="S4" s="357"/>
      <c r="T4" s="358"/>
      <c r="U4" s="356" t="s">
        <v>322</v>
      </c>
      <c r="V4" s="357"/>
      <c r="W4" s="358"/>
      <c r="X4" s="356" t="s">
        <v>323</v>
      </c>
      <c r="Y4" s="357"/>
      <c r="Z4" s="358"/>
      <c r="AA4" s="336" t="s">
        <v>271</v>
      </c>
      <c r="AB4" s="357"/>
      <c r="AC4" s="357"/>
      <c r="AD4" s="358"/>
      <c r="AE4" s="336" t="s">
        <v>270</v>
      </c>
      <c r="AF4" s="357"/>
      <c r="AG4" s="357"/>
      <c r="AH4" s="358"/>
      <c r="AI4" s="336" t="s">
        <v>278</v>
      </c>
      <c r="AJ4" s="337"/>
      <c r="AK4" s="337"/>
      <c r="AL4" s="338"/>
      <c r="AM4" s="336" t="s">
        <v>1</v>
      </c>
      <c r="AN4" s="358"/>
      <c r="AO4" s="375"/>
      <c r="AP4" s="345"/>
      <c r="AQ4" s="368" t="s">
        <v>320</v>
      </c>
      <c r="AR4" s="368" t="s">
        <v>321</v>
      </c>
      <c r="AS4" s="368" t="s">
        <v>322</v>
      </c>
      <c r="AT4" s="368" t="s">
        <v>323</v>
      </c>
      <c r="AU4" s="368" t="s">
        <v>271</v>
      </c>
      <c r="AV4" s="368" t="s">
        <v>270</v>
      </c>
      <c r="AW4" s="368" t="s">
        <v>278</v>
      </c>
      <c r="AX4" s="368" t="s">
        <v>0</v>
      </c>
      <c r="AY4" s="345"/>
      <c r="AZ4" s="368" t="s">
        <v>349</v>
      </c>
      <c r="BA4" s="368" t="s">
        <v>350</v>
      </c>
    </row>
    <row r="5" spans="1:54" s="87" customFormat="1" ht="72" customHeight="1">
      <c r="A5" s="97"/>
      <c r="B5" s="352"/>
      <c r="C5" s="353"/>
      <c r="D5" s="340"/>
      <c r="E5" s="377"/>
      <c r="F5" s="377"/>
      <c r="G5" s="377"/>
      <c r="H5" s="377"/>
      <c r="I5" s="345"/>
      <c r="J5" s="345"/>
      <c r="K5" s="362"/>
      <c r="L5" s="362"/>
      <c r="M5" s="362"/>
      <c r="N5" s="362"/>
      <c r="O5" s="98" t="s">
        <v>182</v>
      </c>
      <c r="P5" s="98" t="s">
        <v>223</v>
      </c>
      <c r="Q5" s="98" t="s">
        <v>224</v>
      </c>
      <c r="R5" s="98" t="s">
        <v>182</v>
      </c>
      <c r="S5" s="98" t="s">
        <v>223</v>
      </c>
      <c r="T5" s="98" t="s">
        <v>224</v>
      </c>
      <c r="U5" s="98" t="s">
        <v>182</v>
      </c>
      <c r="V5" s="98" t="s">
        <v>223</v>
      </c>
      <c r="W5" s="98" t="s">
        <v>224</v>
      </c>
      <c r="X5" s="98" t="s">
        <v>182</v>
      </c>
      <c r="Y5" s="98" t="s">
        <v>223</v>
      </c>
      <c r="Z5" s="98" t="s">
        <v>224</v>
      </c>
      <c r="AA5" s="180" t="s">
        <v>344</v>
      </c>
      <c r="AB5" s="180" t="s">
        <v>223</v>
      </c>
      <c r="AC5" s="98" t="s">
        <v>224</v>
      </c>
      <c r="AD5" s="180" t="s">
        <v>345</v>
      </c>
      <c r="AE5" s="180" t="s">
        <v>182</v>
      </c>
      <c r="AF5" s="180" t="s">
        <v>223</v>
      </c>
      <c r="AG5" s="98" t="s">
        <v>224</v>
      </c>
      <c r="AH5" s="180" t="s">
        <v>346</v>
      </c>
      <c r="AI5" s="180" t="s">
        <v>182</v>
      </c>
      <c r="AJ5" s="180" t="s">
        <v>223</v>
      </c>
      <c r="AK5" s="98" t="s">
        <v>224</v>
      </c>
      <c r="AL5" s="180" t="s">
        <v>346</v>
      </c>
      <c r="AM5" s="149" t="s">
        <v>223</v>
      </c>
      <c r="AN5" s="149" t="s">
        <v>224</v>
      </c>
      <c r="AO5" s="375"/>
      <c r="AP5" s="345"/>
      <c r="AQ5" s="370"/>
      <c r="AR5" s="370"/>
      <c r="AS5" s="370"/>
      <c r="AT5" s="370"/>
      <c r="AU5" s="370"/>
      <c r="AV5" s="370"/>
      <c r="AW5" s="370"/>
      <c r="AX5" s="370"/>
      <c r="AY5" s="345"/>
      <c r="AZ5" s="369"/>
      <c r="BA5" s="369"/>
    </row>
    <row r="6" spans="1:54" s="87" customFormat="1" ht="14.25" customHeight="1">
      <c r="A6" s="183"/>
      <c r="B6" s="155"/>
      <c r="C6" s="156"/>
      <c r="D6" s="157"/>
      <c r="E6" s="378"/>
      <c r="F6" s="378"/>
      <c r="G6" s="378"/>
      <c r="H6" s="378"/>
      <c r="I6" s="153"/>
      <c r="J6" s="153"/>
      <c r="K6" s="152"/>
      <c r="L6" s="152"/>
      <c r="M6" s="152"/>
      <c r="N6" s="152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180" t="s">
        <v>329</v>
      </c>
      <c r="AB6" s="180" t="s">
        <v>331</v>
      </c>
      <c r="AC6" s="98"/>
      <c r="AD6" s="181" t="s">
        <v>342</v>
      </c>
      <c r="AE6" s="180" t="s">
        <v>284</v>
      </c>
      <c r="AF6" s="180" t="s">
        <v>285</v>
      </c>
      <c r="AG6" s="98"/>
      <c r="AH6" s="181" t="s">
        <v>343</v>
      </c>
      <c r="AI6" s="180" t="s">
        <v>284</v>
      </c>
      <c r="AJ6" s="180" t="s">
        <v>285</v>
      </c>
      <c r="AK6" s="98"/>
      <c r="AL6" s="181" t="s">
        <v>343</v>
      </c>
      <c r="AM6" s="150"/>
      <c r="AN6" s="150"/>
      <c r="AO6" s="151"/>
      <c r="AP6" s="153"/>
      <c r="AQ6" s="150"/>
      <c r="AR6" s="150"/>
      <c r="AS6" s="150"/>
      <c r="AT6" s="150"/>
      <c r="AU6" s="150"/>
      <c r="AV6" s="150"/>
      <c r="AW6" s="150"/>
      <c r="AX6" s="150"/>
      <c r="AY6" s="153"/>
      <c r="AZ6" s="154"/>
      <c r="BA6" s="154"/>
    </row>
    <row r="7" spans="1:54" s="87" customFormat="1" ht="14.25" customHeight="1">
      <c r="A7" s="348" t="s">
        <v>178</v>
      </c>
      <c r="B7" s="99" t="s">
        <v>179</v>
      </c>
      <c r="C7" s="182"/>
      <c r="D7" s="248">
        <v>34298</v>
      </c>
      <c r="E7" s="249">
        <v>32304</v>
      </c>
      <c r="F7" s="249">
        <v>1508</v>
      </c>
      <c r="G7" s="249">
        <v>276</v>
      </c>
      <c r="H7" s="249">
        <v>157</v>
      </c>
      <c r="I7" s="249">
        <v>39</v>
      </c>
      <c r="J7" s="249">
        <v>14</v>
      </c>
      <c r="K7" s="249">
        <v>42215</v>
      </c>
      <c r="L7" s="249">
        <v>411147</v>
      </c>
      <c r="M7" s="249">
        <v>926</v>
      </c>
      <c r="N7" s="249">
        <v>1165</v>
      </c>
      <c r="O7" s="249">
        <v>240</v>
      </c>
      <c r="P7" s="249">
        <v>191</v>
      </c>
      <c r="Q7" s="249">
        <v>191</v>
      </c>
      <c r="R7" s="249">
        <v>33577</v>
      </c>
      <c r="S7" s="249">
        <v>32951</v>
      </c>
      <c r="T7" s="249">
        <v>34443</v>
      </c>
      <c r="U7" s="249">
        <v>3991</v>
      </c>
      <c r="V7" s="249">
        <v>3778</v>
      </c>
      <c r="W7" s="249">
        <v>3851</v>
      </c>
      <c r="X7" s="249">
        <v>15508</v>
      </c>
      <c r="Y7" s="249">
        <v>27831</v>
      </c>
      <c r="Z7" s="249">
        <v>29470</v>
      </c>
      <c r="AA7" s="249">
        <v>36519</v>
      </c>
      <c r="AB7" s="249">
        <v>35357</v>
      </c>
      <c r="AC7" s="249">
        <v>37271</v>
      </c>
      <c r="AD7" s="252">
        <f>IF(OR(AA7="",AB7="",AA7="-",AB7="-"),"-",AB7/AA7*100)</f>
        <v>96.818094690435117</v>
      </c>
      <c r="AE7" s="249">
        <v>37404</v>
      </c>
      <c r="AF7" s="249">
        <v>35909</v>
      </c>
      <c r="AG7" s="249">
        <v>36932</v>
      </c>
      <c r="AH7" s="252">
        <f t="shared" ref="AH7:AH48" si="0">IF(OR(AE7="",AF7="",AE7="-",AF7="-"),"-",AF7/AE7*100)</f>
        <v>96.003101272591167</v>
      </c>
      <c r="AI7" s="249">
        <v>1210</v>
      </c>
      <c r="AJ7" s="249">
        <v>1804</v>
      </c>
      <c r="AK7" s="249">
        <v>1813</v>
      </c>
      <c r="AL7" s="252">
        <f t="shared" ref="AL7:AL48" si="1">IF(OR(AI7="",AJ7="",AI7="-",AJ7="-"),"-",AJ7/AI7*100)</f>
        <v>149.09090909090909</v>
      </c>
      <c r="AM7" s="249">
        <v>1499</v>
      </c>
      <c r="AN7" s="249">
        <v>1591</v>
      </c>
      <c r="AO7" s="249">
        <v>281</v>
      </c>
      <c r="AP7" s="249" t="s">
        <v>319</v>
      </c>
      <c r="AQ7" s="249">
        <v>4</v>
      </c>
      <c r="AR7" s="249">
        <v>2127</v>
      </c>
      <c r="AS7" s="249">
        <v>39</v>
      </c>
      <c r="AT7" s="249">
        <v>454</v>
      </c>
      <c r="AU7" s="249">
        <v>716</v>
      </c>
      <c r="AV7" s="249">
        <v>1615</v>
      </c>
      <c r="AW7" s="249">
        <v>93</v>
      </c>
      <c r="AX7" s="249">
        <v>41</v>
      </c>
      <c r="AY7" s="249">
        <v>31417</v>
      </c>
      <c r="AZ7" s="249">
        <v>7</v>
      </c>
      <c r="BA7" s="257" t="s">
        <v>319</v>
      </c>
    </row>
    <row r="8" spans="1:54" s="87" customFormat="1" ht="14.25" customHeight="1">
      <c r="A8" s="349"/>
      <c r="B8" s="100"/>
      <c r="C8" s="294" t="s">
        <v>181</v>
      </c>
      <c r="D8" s="250"/>
      <c r="E8" s="251"/>
      <c r="F8" s="251"/>
      <c r="G8" s="251"/>
      <c r="H8" s="251"/>
      <c r="I8" s="251"/>
      <c r="J8" s="251"/>
      <c r="K8" s="249">
        <v>41277</v>
      </c>
      <c r="L8" s="249">
        <v>402845</v>
      </c>
      <c r="M8" s="249">
        <v>926</v>
      </c>
      <c r="N8" s="249">
        <v>1165</v>
      </c>
      <c r="O8" s="249">
        <v>80</v>
      </c>
      <c r="P8" s="249">
        <v>73</v>
      </c>
      <c r="Q8" s="249">
        <v>73</v>
      </c>
      <c r="R8" s="249">
        <v>3051</v>
      </c>
      <c r="S8" s="249">
        <v>2871</v>
      </c>
      <c r="T8" s="249">
        <v>2871</v>
      </c>
      <c r="U8" s="249">
        <v>246</v>
      </c>
      <c r="V8" s="249">
        <v>231</v>
      </c>
      <c r="W8" s="249">
        <v>231</v>
      </c>
      <c r="X8" s="249">
        <v>5407</v>
      </c>
      <c r="Y8" s="249">
        <v>5155</v>
      </c>
      <c r="Z8" s="249">
        <v>5155</v>
      </c>
      <c r="AA8" s="249">
        <v>150</v>
      </c>
      <c r="AB8" s="249">
        <v>143</v>
      </c>
      <c r="AC8" s="249">
        <v>143</v>
      </c>
      <c r="AD8" s="252">
        <f>IF(OR(AA8="",AB8="",AA8="-",AB8="-"),"-",AB8/AA8*100)</f>
        <v>95.333333333333343</v>
      </c>
      <c r="AE8" s="249">
        <v>189</v>
      </c>
      <c r="AF8" s="249">
        <v>183</v>
      </c>
      <c r="AG8" s="249">
        <v>184</v>
      </c>
      <c r="AH8" s="252">
        <f t="shared" si="0"/>
        <v>96.825396825396822</v>
      </c>
      <c r="AI8" s="249">
        <v>27</v>
      </c>
      <c r="AJ8" s="249">
        <v>25</v>
      </c>
      <c r="AK8" s="249">
        <v>25</v>
      </c>
      <c r="AL8" s="252">
        <f t="shared" si="1"/>
        <v>92.592592592592595</v>
      </c>
      <c r="AM8" s="249">
        <v>105</v>
      </c>
      <c r="AN8" s="249">
        <v>106</v>
      </c>
      <c r="AO8" s="249">
        <v>238</v>
      </c>
      <c r="AP8" s="249" t="s">
        <v>319</v>
      </c>
      <c r="AQ8" s="249">
        <v>1</v>
      </c>
      <c r="AR8" s="249">
        <v>116</v>
      </c>
      <c r="AS8" s="249">
        <v>1</v>
      </c>
      <c r="AT8" s="249">
        <v>375</v>
      </c>
      <c r="AU8" s="249">
        <v>477</v>
      </c>
      <c r="AV8" s="249">
        <v>997</v>
      </c>
      <c r="AW8" s="249">
        <v>66</v>
      </c>
      <c r="AX8" s="249">
        <v>14</v>
      </c>
      <c r="AY8" s="249">
        <v>30902</v>
      </c>
      <c r="AZ8" s="249">
        <v>5</v>
      </c>
      <c r="BA8" s="257" t="s">
        <v>319</v>
      </c>
    </row>
    <row r="9" spans="1:54" s="89" customFormat="1" ht="14.25" customHeight="1">
      <c r="A9" s="346" t="s">
        <v>316</v>
      </c>
      <c r="B9" s="283" t="s">
        <v>179</v>
      </c>
      <c r="C9" s="295"/>
      <c r="D9" s="284">
        <f>IF(SUM(D11,D13,D15,D17,D19,D21,D23,D25,D27,D29,D31,D33,D35,D37,D39,D41,D43,D45,D47)=0,"-",SUM(D11,D13,D15,D17,D19,D21,D23,D25,D27,D29,D31,D33,D35,D37,D39,D41,D43,D45,D47))</f>
        <v>2314</v>
      </c>
      <c r="E9" s="284">
        <f t="shared" ref="E9:AC9" si="2">IF(SUM(E11,E13,E15,E17,E19,E21,E23,E25,E27,E29,E31,E33,E35,E37,E39,E41,E43,E45,E47)=0,"-",SUM(E11,E13,E15,E17,E19,E21,E23,E25,E27,E29,E31,E33,E35,E37,E39,E41,E43,E45,E47))</f>
        <v>2114</v>
      </c>
      <c r="F9" s="284">
        <f t="shared" si="2"/>
        <v>158</v>
      </c>
      <c r="G9" s="284">
        <f t="shared" si="2"/>
        <v>16</v>
      </c>
      <c r="H9" s="284">
        <f t="shared" si="2"/>
        <v>17</v>
      </c>
      <c r="I9" s="284">
        <f t="shared" si="2"/>
        <v>2</v>
      </c>
      <c r="J9" s="284">
        <f t="shared" si="2"/>
        <v>7</v>
      </c>
      <c r="K9" s="284">
        <f t="shared" si="2"/>
        <v>3510</v>
      </c>
      <c r="L9" s="284">
        <f t="shared" si="2"/>
        <v>29867</v>
      </c>
      <c r="M9" s="284">
        <f t="shared" si="2"/>
        <v>34</v>
      </c>
      <c r="N9" s="284">
        <f t="shared" si="2"/>
        <v>34</v>
      </c>
      <c r="O9" s="284">
        <f t="shared" si="2"/>
        <v>34</v>
      </c>
      <c r="P9" s="284">
        <f t="shared" si="2"/>
        <v>34</v>
      </c>
      <c r="Q9" s="284">
        <f t="shared" si="2"/>
        <v>34</v>
      </c>
      <c r="R9" s="284">
        <f t="shared" si="2"/>
        <v>2340</v>
      </c>
      <c r="S9" s="284">
        <f t="shared" si="2"/>
        <v>2317</v>
      </c>
      <c r="T9" s="284">
        <f t="shared" si="2"/>
        <v>2324</v>
      </c>
      <c r="U9" s="284">
        <f t="shared" si="2"/>
        <v>539</v>
      </c>
      <c r="V9" s="284">
        <f t="shared" si="2"/>
        <v>528</v>
      </c>
      <c r="W9" s="284">
        <f t="shared" si="2"/>
        <v>528</v>
      </c>
      <c r="X9" s="284">
        <f t="shared" si="2"/>
        <v>2225</v>
      </c>
      <c r="Y9" s="284">
        <f t="shared" si="2"/>
        <v>2114</v>
      </c>
      <c r="Z9" s="284">
        <f t="shared" si="2"/>
        <v>2143</v>
      </c>
      <c r="AA9" s="284">
        <f t="shared" si="2"/>
        <v>2542</v>
      </c>
      <c r="AB9" s="284">
        <f t="shared" si="2"/>
        <v>2463</v>
      </c>
      <c r="AC9" s="284">
        <f t="shared" si="2"/>
        <v>2466</v>
      </c>
      <c r="AD9" s="288">
        <f>IF(OR(AA9="",AB9="",AA9="-",AB9="-"),"-",AB9/AA9*100)</f>
        <v>96.892210857592445</v>
      </c>
      <c r="AE9" s="284">
        <f t="shared" ref="AE9:AG10" si="3">IF(SUM(AE11,AE13,AE15,AE17,AE19,AE21,AE23,AE25,AE27,AE29,AE31,AE33,AE35,AE37,AE39,AE41,AE43,AE45,AE47)=0,"-",SUM(AE11,AE13,AE15,AE17,AE19,AE21,AE23,AE25,AE27,AE29,AE31,AE33,AE35,AE37,AE39,AE41,AE43,AE45,AE47))</f>
        <v>2588</v>
      </c>
      <c r="AF9" s="284">
        <f t="shared" si="3"/>
        <v>2506</v>
      </c>
      <c r="AG9" s="284">
        <f t="shared" si="3"/>
        <v>2509</v>
      </c>
      <c r="AH9" s="288">
        <f t="shared" si="0"/>
        <v>96.831530139103549</v>
      </c>
      <c r="AI9" s="284" t="str">
        <f t="shared" ref="AI9:AK10" si="4">IF(SUM(AI11,AI13,AI15,AI17,AI19,AI21,AI23,AI25,AI27,AI29,AI31,AI33,AI35,AI37,AI39,AI41,AI43,AI45,AI47)=0,"-",SUM(AI11,AI13,AI15,AI17,AI19,AI21,AI23,AI25,AI27,AI29,AI31,AI33,AI35,AI37,AI39,AI41,AI43,AI45,AI47))</f>
        <v>-</v>
      </c>
      <c r="AJ9" s="284" t="str">
        <f t="shared" si="4"/>
        <v>-</v>
      </c>
      <c r="AK9" s="284" t="str">
        <f t="shared" si="4"/>
        <v>-</v>
      </c>
      <c r="AL9" s="288" t="str">
        <f t="shared" si="1"/>
        <v>-</v>
      </c>
      <c r="AM9" s="284">
        <f t="shared" ref="AM9:AW9" si="5">IF(SUM(AM11,AM13,AM15,AM17,AM19,AM21,AM23,AM25,AM27,AM29,AM31,AM33,AM35,AM37,AM39,AM41,AM43,AM45,AM47)=0,"-",SUM(AM11,AM13,AM15,AM17,AM19,AM21,AM23,AM25,AM27,AM29,AM31,AM33,AM35,AM37,AM39,AM41,AM43,AM45,AM47))</f>
        <v>521</v>
      </c>
      <c r="AN9" s="284">
        <f t="shared" si="5"/>
        <v>531</v>
      </c>
      <c r="AO9" s="284">
        <f t="shared" si="5"/>
        <v>48</v>
      </c>
      <c r="AP9" s="284" t="str">
        <f t="shared" si="5"/>
        <v>-</v>
      </c>
      <c r="AQ9" s="284" t="str">
        <f t="shared" si="5"/>
        <v>-</v>
      </c>
      <c r="AR9" s="284">
        <f t="shared" si="5"/>
        <v>25</v>
      </c>
      <c r="AS9" s="284">
        <f t="shared" si="5"/>
        <v>4</v>
      </c>
      <c r="AT9" s="284">
        <f t="shared" si="5"/>
        <v>7</v>
      </c>
      <c r="AU9" s="284">
        <f t="shared" si="5"/>
        <v>26</v>
      </c>
      <c r="AV9" s="284">
        <f t="shared" si="5"/>
        <v>46</v>
      </c>
      <c r="AW9" s="284" t="str">
        <f t="shared" si="5"/>
        <v>-</v>
      </c>
      <c r="AX9" s="284">
        <f t="shared" ref="AX9:BA10" si="6">IF(SUM(AX11,AX13,AX15,AX17,AX19,AX21,AX23,AX25,AX27,AX29,AX31,AX33,AX35,AX37,AX39,AX41,AX43,AX45,AX47)=0,"-",SUM(AX11,AX13,AX15,AX17,AX19,AX21,AX23,AX25,AX27,AX29,AX31,AX33,AX35,AX37,AX39,AX41,AX43,AX45,AX47))</f>
        <v>12</v>
      </c>
      <c r="AY9" s="284">
        <f t="shared" si="6"/>
        <v>2193</v>
      </c>
      <c r="AZ9" s="284" t="str">
        <f t="shared" si="6"/>
        <v>-</v>
      </c>
      <c r="BA9" s="284" t="str">
        <f t="shared" si="6"/>
        <v>-</v>
      </c>
    </row>
    <row r="10" spans="1:54" s="89" customFormat="1" ht="14.25" customHeight="1">
      <c r="A10" s="347"/>
      <c r="B10" s="285"/>
      <c r="C10" s="296" t="s">
        <v>181</v>
      </c>
      <c r="D10" s="286"/>
      <c r="E10" s="287"/>
      <c r="F10" s="287"/>
      <c r="G10" s="287"/>
      <c r="H10" s="287"/>
      <c r="I10" s="287"/>
      <c r="J10" s="287"/>
      <c r="K10" s="284">
        <f>IF(SUM(K12,K14,K16,K18,K20,K22,K24,K26,K28,K30,K32,K34,K36,K38,K40,K42,K44,K46,K48)=0,"-",SUM(K12,K14,K16,K18,K20,K22,K24,K26,K28,K30,K32,K34,K36,K38,K40,K42,K44,K46,K48))</f>
        <v>3468</v>
      </c>
      <c r="L10" s="284">
        <f t="shared" ref="L10:AC10" si="7">IF(SUM(L12,L14,L16,L18,L20,L22,L24,L26,L28,L30,L32,L34,L36,L38,L40,L42,L44,L46,L48)=0,"-",SUM(L12,L14,L16,L18,L20,L22,L24,L26,L28,L30,L32,L34,L36,L38,L40,L42,L44,L46,L48))</f>
        <v>29542</v>
      </c>
      <c r="M10" s="284">
        <f t="shared" si="7"/>
        <v>34</v>
      </c>
      <c r="N10" s="284">
        <f t="shared" si="7"/>
        <v>34</v>
      </c>
      <c r="O10" s="284">
        <f t="shared" si="7"/>
        <v>34</v>
      </c>
      <c r="P10" s="284">
        <f t="shared" si="7"/>
        <v>34</v>
      </c>
      <c r="Q10" s="284">
        <f t="shared" si="7"/>
        <v>34</v>
      </c>
      <c r="R10" s="284">
        <f t="shared" si="7"/>
        <v>38</v>
      </c>
      <c r="S10" s="284">
        <f t="shared" si="7"/>
        <v>37</v>
      </c>
      <c r="T10" s="284">
        <f t="shared" si="7"/>
        <v>37</v>
      </c>
      <c r="U10" s="284">
        <f t="shared" si="7"/>
        <v>32</v>
      </c>
      <c r="V10" s="284">
        <f t="shared" si="7"/>
        <v>31</v>
      </c>
      <c r="W10" s="284">
        <f t="shared" si="7"/>
        <v>31</v>
      </c>
      <c r="X10" s="284">
        <f t="shared" si="7"/>
        <v>1331</v>
      </c>
      <c r="Y10" s="284">
        <f t="shared" si="7"/>
        <v>1267</v>
      </c>
      <c r="Z10" s="284">
        <f t="shared" si="7"/>
        <v>1267</v>
      </c>
      <c r="AA10" s="284">
        <f t="shared" si="7"/>
        <v>25</v>
      </c>
      <c r="AB10" s="284">
        <f t="shared" si="7"/>
        <v>24</v>
      </c>
      <c r="AC10" s="284">
        <f t="shared" si="7"/>
        <v>24</v>
      </c>
      <c r="AD10" s="288">
        <f>IF(OR(AA10="",AB10="",AA10="-",AB10="-"),"-",AB10/AA10*100)</f>
        <v>96</v>
      </c>
      <c r="AE10" s="284">
        <f t="shared" si="3"/>
        <v>38</v>
      </c>
      <c r="AF10" s="284">
        <f t="shared" si="3"/>
        <v>37</v>
      </c>
      <c r="AG10" s="284">
        <f t="shared" si="3"/>
        <v>37</v>
      </c>
      <c r="AH10" s="288">
        <f t="shared" si="0"/>
        <v>97.368421052631575</v>
      </c>
      <c r="AI10" s="284" t="str">
        <f t="shared" si="4"/>
        <v>-</v>
      </c>
      <c r="AJ10" s="284" t="str">
        <f t="shared" si="4"/>
        <v>-</v>
      </c>
      <c r="AK10" s="284" t="str">
        <f t="shared" si="4"/>
        <v>-</v>
      </c>
      <c r="AL10" s="288" t="str">
        <f t="shared" si="1"/>
        <v>-</v>
      </c>
      <c r="AM10" s="284" t="str">
        <f t="shared" ref="AM10:AW10" si="8">IF(SUM(AM12,AM14,AM16,AM18,AM20,AM22,AM24,AM26,AM28,AM30,AM32,AM34,AM36,AM38,AM40,AM42,AM44,AM46,AM48)=0,"-",SUM(AM12,AM14,AM16,AM18,AM20,AM22,AM24,AM26,AM28,AM30,AM32,AM34,AM36,AM38,AM40,AM42,AM44,AM46,AM48))</f>
        <v>-</v>
      </c>
      <c r="AN10" s="284" t="str">
        <f t="shared" si="8"/>
        <v>-</v>
      </c>
      <c r="AO10" s="284">
        <f t="shared" si="8"/>
        <v>47</v>
      </c>
      <c r="AP10" s="284" t="str">
        <f t="shared" si="8"/>
        <v>-</v>
      </c>
      <c r="AQ10" s="284" t="str">
        <f t="shared" si="8"/>
        <v>-</v>
      </c>
      <c r="AR10" s="284">
        <f t="shared" si="8"/>
        <v>16</v>
      </c>
      <c r="AS10" s="284" t="str">
        <f t="shared" si="8"/>
        <v>-</v>
      </c>
      <c r="AT10" s="284" t="str">
        <f t="shared" si="8"/>
        <v>-</v>
      </c>
      <c r="AU10" s="284">
        <f t="shared" si="8"/>
        <v>19</v>
      </c>
      <c r="AV10" s="284">
        <f t="shared" si="8"/>
        <v>16</v>
      </c>
      <c r="AW10" s="284" t="str">
        <f t="shared" si="8"/>
        <v>-</v>
      </c>
      <c r="AX10" s="284">
        <f t="shared" si="6"/>
        <v>2</v>
      </c>
      <c r="AY10" s="284">
        <f t="shared" si="6"/>
        <v>2184</v>
      </c>
      <c r="AZ10" s="284" t="str">
        <f t="shared" si="6"/>
        <v>-</v>
      </c>
      <c r="BA10" s="284" t="str">
        <f t="shared" si="6"/>
        <v>-</v>
      </c>
    </row>
    <row r="11" spans="1:54" s="87" customFormat="1" ht="14.25" customHeight="1">
      <c r="A11" s="359" t="s">
        <v>297</v>
      </c>
      <c r="B11" s="101" t="s">
        <v>179</v>
      </c>
      <c r="C11" s="297"/>
      <c r="D11" s="134">
        <v>1227</v>
      </c>
      <c r="E11" s="134">
        <v>1138</v>
      </c>
      <c r="F11" s="134">
        <v>70</v>
      </c>
      <c r="G11" s="134">
        <v>9</v>
      </c>
      <c r="H11" s="134">
        <v>10</v>
      </c>
      <c r="I11" s="134" t="s">
        <v>319</v>
      </c>
      <c r="J11" s="134" t="s">
        <v>319</v>
      </c>
      <c r="K11" s="134">
        <v>1980</v>
      </c>
      <c r="L11" s="134">
        <v>16115</v>
      </c>
      <c r="M11" s="134" t="s">
        <v>319</v>
      </c>
      <c r="N11" s="134" t="s">
        <v>319</v>
      </c>
      <c r="O11" s="134" t="s">
        <v>319</v>
      </c>
      <c r="P11" s="134" t="s">
        <v>319</v>
      </c>
      <c r="Q11" s="134" t="s">
        <v>319</v>
      </c>
      <c r="R11" s="134">
        <v>1273</v>
      </c>
      <c r="S11" s="134">
        <v>1268</v>
      </c>
      <c r="T11" s="134">
        <v>1269</v>
      </c>
      <c r="U11" s="134" t="s">
        <v>319</v>
      </c>
      <c r="V11" s="134" t="s">
        <v>319</v>
      </c>
      <c r="W11" s="134" t="s">
        <v>319</v>
      </c>
      <c r="X11" s="134">
        <v>1305</v>
      </c>
      <c r="Y11" s="134">
        <v>1242</v>
      </c>
      <c r="Z11" s="134">
        <v>1242</v>
      </c>
      <c r="AA11" s="134">
        <v>1306</v>
      </c>
      <c r="AB11" s="134">
        <v>1250</v>
      </c>
      <c r="AC11" s="134">
        <v>1252</v>
      </c>
      <c r="AD11" s="289">
        <f>IF(OR(AA11="",AB11="",AA11="-",AB11="-"),"-",AB11/AA11*100)</f>
        <v>95.712098009188367</v>
      </c>
      <c r="AE11" s="134">
        <v>1325</v>
      </c>
      <c r="AF11" s="134">
        <v>1272</v>
      </c>
      <c r="AG11" s="134">
        <v>1275</v>
      </c>
      <c r="AH11" s="289">
        <f t="shared" si="0"/>
        <v>96</v>
      </c>
      <c r="AI11" s="134" t="s">
        <v>319</v>
      </c>
      <c r="AJ11" s="134" t="s">
        <v>319</v>
      </c>
      <c r="AK11" s="134" t="s">
        <v>319</v>
      </c>
      <c r="AL11" s="289" t="str">
        <f t="shared" si="1"/>
        <v>-</v>
      </c>
      <c r="AM11" s="134" t="s">
        <v>319</v>
      </c>
      <c r="AN11" s="134" t="s">
        <v>319</v>
      </c>
      <c r="AO11" s="134" t="s">
        <v>319</v>
      </c>
      <c r="AP11" s="134" t="s">
        <v>319</v>
      </c>
      <c r="AQ11" s="134" t="s">
        <v>319</v>
      </c>
      <c r="AR11" s="134">
        <v>16</v>
      </c>
      <c r="AS11" s="134" t="s">
        <v>319</v>
      </c>
      <c r="AT11" s="134" t="s">
        <v>319</v>
      </c>
      <c r="AU11" s="134">
        <v>18</v>
      </c>
      <c r="AV11" s="134">
        <v>15</v>
      </c>
      <c r="AW11" s="134" t="s">
        <v>319</v>
      </c>
      <c r="AX11" s="134" t="s">
        <v>319</v>
      </c>
      <c r="AY11" s="134">
        <v>1220</v>
      </c>
      <c r="AZ11" s="134" t="s">
        <v>319</v>
      </c>
      <c r="BA11" s="134" t="s">
        <v>319</v>
      </c>
      <c r="BB11" s="89"/>
    </row>
    <row r="12" spans="1:54" s="87" customFormat="1" ht="14.25" customHeight="1">
      <c r="A12" s="360"/>
      <c r="B12" s="103"/>
      <c r="C12" s="298" t="s">
        <v>181</v>
      </c>
      <c r="D12" s="184"/>
      <c r="E12" s="184"/>
      <c r="F12" s="184"/>
      <c r="G12" s="184"/>
      <c r="H12" s="184"/>
      <c r="I12" s="184"/>
      <c r="J12" s="184"/>
      <c r="K12" s="134">
        <v>1980</v>
      </c>
      <c r="L12" s="134">
        <v>16115</v>
      </c>
      <c r="M12" s="134" t="s">
        <v>319</v>
      </c>
      <c r="N12" s="134" t="s">
        <v>319</v>
      </c>
      <c r="O12" s="134" t="s">
        <v>319</v>
      </c>
      <c r="P12" s="134" t="s">
        <v>319</v>
      </c>
      <c r="Q12" s="134" t="s">
        <v>319</v>
      </c>
      <c r="R12" s="134" t="s">
        <v>319</v>
      </c>
      <c r="S12" s="134" t="s">
        <v>319</v>
      </c>
      <c r="T12" s="134" t="s">
        <v>319</v>
      </c>
      <c r="U12" s="134" t="s">
        <v>319</v>
      </c>
      <c r="V12" s="134" t="s">
        <v>319</v>
      </c>
      <c r="W12" s="134" t="s">
        <v>319</v>
      </c>
      <c r="X12" s="134">
        <v>1305</v>
      </c>
      <c r="Y12" s="134">
        <v>1242</v>
      </c>
      <c r="Z12" s="134">
        <v>1242</v>
      </c>
      <c r="AA12" s="134" t="s">
        <v>319</v>
      </c>
      <c r="AB12" s="134" t="s">
        <v>319</v>
      </c>
      <c r="AC12" s="134" t="s">
        <v>319</v>
      </c>
      <c r="AD12" s="289" t="str">
        <f t="shared" ref="AD12:AD48" si="9">IF(OR(AA12="",AB12="",AA12="-",AB12="-"),"-",AB12/AA12*100)</f>
        <v>-</v>
      </c>
      <c r="AE12" s="134" t="s">
        <v>319</v>
      </c>
      <c r="AF12" s="134" t="s">
        <v>319</v>
      </c>
      <c r="AG12" s="134" t="s">
        <v>319</v>
      </c>
      <c r="AH12" s="289" t="str">
        <f t="shared" si="0"/>
        <v>-</v>
      </c>
      <c r="AI12" s="134" t="s">
        <v>319</v>
      </c>
      <c r="AJ12" s="134" t="s">
        <v>319</v>
      </c>
      <c r="AK12" s="134" t="s">
        <v>319</v>
      </c>
      <c r="AL12" s="289" t="str">
        <f t="shared" si="1"/>
        <v>-</v>
      </c>
      <c r="AM12" s="134" t="s">
        <v>319</v>
      </c>
      <c r="AN12" s="134" t="s">
        <v>319</v>
      </c>
      <c r="AO12" s="134" t="s">
        <v>319</v>
      </c>
      <c r="AP12" s="134" t="s">
        <v>319</v>
      </c>
      <c r="AQ12" s="134" t="s">
        <v>319</v>
      </c>
      <c r="AR12" s="134">
        <v>16</v>
      </c>
      <c r="AS12" s="134" t="s">
        <v>319</v>
      </c>
      <c r="AT12" s="134" t="s">
        <v>319</v>
      </c>
      <c r="AU12" s="134">
        <v>18</v>
      </c>
      <c r="AV12" s="134">
        <v>15</v>
      </c>
      <c r="AW12" s="134" t="s">
        <v>319</v>
      </c>
      <c r="AX12" s="134" t="s">
        <v>319</v>
      </c>
      <c r="AY12" s="134">
        <v>1220</v>
      </c>
      <c r="AZ12" s="134" t="s">
        <v>319</v>
      </c>
      <c r="BA12" s="134" t="s">
        <v>319</v>
      </c>
      <c r="BB12" s="89"/>
    </row>
    <row r="13" spans="1:54" s="87" customFormat="1" ht="14.25" customHeight="1">
      <c r="A13" s="359" t="s">
        <v>298</v>
      </c>
      <c r="B13" s="101" t="s">
        <v>179</v>
      </c>
      <c r="C13" s="297"/>
      <c r="D13" s="134">
        <v>314</v>
      </c>
      <c r="E13" s="134">
        <v>288</v>
      </c>
      <c r="F13" s="134">
        <v>24</v>
      </c>
      <c r="G13" s="134">
        <v>2</v>
      </c>
      <c r="H13" s="134" t="s">
        <v>319</v>
      </c>
      <c r="I13" s="134" t="s">
        <v>319</v>
      </c>
      <c r="J13" s="134" t="s">
        <v>319</v>
      </c>
      <c r="K13" s="134">
        <v>499</v>
      </c>
      <c r="L13" s="134">
        <v>3946</v>
      </c>
      <c r="M13" s="134" t="s">
        <v>319</v>
      </c>
      <c r="N13" s="134" t="s">
        <v>319</v>
      </c>
      <c r="O13" s="134" t="s">
        <v>319</v>
      </c>
      <c r="P13" s="134" t="s">
        <v>319</v>
      </c>
      <c r="Q13" s="134" t="s">
        <v>319</v>
      </c>
      <c r="R13" s="134">
        <v>337</v>
      </c>
      <c r="S13" s="134">
        <v>333</v>
      </c>
      <c r="T13" s="134">
        <v>339</v>
      </c>
      <c r="U13" s="134" t="s">
        <v>319</v>
      </c>
      <c r="V13" s="134" t="s">
        <v>319</v>
      </c>
      <c r="W13" s="134" t="s">
        <v>319</v>
      </c>
      <c r="X13" s="134">
        <v>321</v>
      </c>
      <c r="Y13" s="134">
        <v>315</v>
      </c>
      <c r="Z13" s="134">
        <v>328</v>
      </c>
      <c r="AA13" s="134">
        <v>346</v>
      </c>
      <c r="AB13" s="134">
        <v>340</v>
      </c>
      <c r="AC13" s="134">
        <v>341</v>
      </c>
      <c r="AD13" s="289">
        <f t="shared" si="9"/>
        <v>98.265895953757223</v>
      </c>
      <c r="AE13" s="134">
        <v>364</v>
      </c>
      <c r="AF13" s="134">
        <v>360</v>
      </c>
      <c r="AG13" s="134">
        <v>360</v>
      </c>
      <c r="AH13" s="289">
        <f t="shared" si="0"/>
        <v>98.901098901098905</v>
      </c>
      <c r="AI13" s="134" t="s">
        <v>319</v>
      </c>
      <c r="AJ13" s="134" t="s">
        <v>319</v>
      </c>
      <c r="AK13" s="134" t="s">
        <v>319</v>
      </c>
      <c r="AL13" s="289" t="str">
        <f t="shared" si="1"/>
        <v>-</v>
      </c>
      <c r="AM13" s="134">
        <v>333</v>
      </c>
      <c r="AN13" s="134">
        <v>333</v>
      </c>
      <c r="AO13" s="134" t="s">
        <v>319</v>
      </c>
      <c r="AP13" s="134" t="s">
        <v>319</v>
      </c>
      <c r="AQ13" s="134" t="s">
        <v>319</v>
      </c>
      <c r="AR13" s="134" t="s">
        <v>319</v>
      </c>
      <c r="AS13" s="134" t="s">
        <v>319</v>
      </c>
      <c r="AT13" s="134">
        <v>4</v>
      </c>
      <c r="AU13" s="134">
        <v>3</v>
      </c>
      <c r="AV13" s="134">
        <v>12</v>
      </c>
      <c r="AW13" s="134" t="s">
        <v>319</v>
      </c>
      <c r="AX13" s="134">
        <v>9</v>
      </c>
      <c r="AY13" s="134">
        <v>308</v>
      </c>
      <c r="AZ13" s="134" t="s">
        <v>319</v>
      </c>
      <c r="BA13" s="134" t="s">
        <v>319</v>
      </c>
      <c r="BB13" s="89"/>
    </row>
    <row r="14" spans="1:54" s="87" customFormat="1" ht="14.25" customHeight="1">
      <c r="A14" s="360"/>
      <c r="B14" s="103"/>
      <c r="C14" s="298" t="s">
        <v>181</v>
      </c>
      <c r="D14" s="184"/>
      <c r="E14" s="184"/>
      <c r="F14" s="184"/>
      <c r="G14" s="184"/>
      <c r="H14" s="184"/>
      <c r="I14" s="184"/>
      <c r="J14" s="184"/>
      <c r="K14" s="134">
        <v>499</v>
      </c>
      <c r="L14" s="134">
        <v>3946</v>
      </c>
      <c r="M14" s="134" t="s">
        <v>319</v>
      </c>
      <c r="N14" s="134" t="s">
        <v>319</v>
      </c>
      <c r="O14" s="134" t="s">
        <v>319</v>
      </c>
      <c r="P14" s="134" t="s">
        <v>319</v>
      </c>
      <c r="Q14" s="134" t="s">
        <v>319</v>
      </c>
      <c r="R14" s="134" t="s">
        <v>319</v>
      </c>
      <c r="S14" s="134" t="s">
        <v>319</v>
      </c>
      <c r="T14" s="134" t="s">
        <v>319</v>
      </c>
      <c r="U14" s="134" t="s">
        <v>319</v>
      </c>
      <c r="V14" s="134" t="s">
        <v>319</v>
      </c>
      <c r="W14" s="134" t="s">
        <v>319</v>
      </c>
      <c r="X14" s="134" t="s">
        <v>319</v>
      </c>
      <c r="Y14" s="134" t="s">
        <v>319</v>
      </c>
      <c r="Z14" s="134" t="s">
        <v>319</v>
      </c>
      <c r="AA14" s="134" t="s">
        <v>319</v>
      </c>
      <c r="AB14" s="134" t="s">
        <v>319</v>
      </c>
      <c r="AC14" s="134" t="s">
        <v>319</v>
      </c>
      <c r="AD14" s="289" t="str">
        <f t="shared" si="9"/>
        <v>-</v>
      </c>
      <c r="AE14" s="134" t="s">
        <v>319</v>
      </c>
      <c r="AF14" s="134" t="s">
        <v>319</v>
      </c>
      <c r="AG14" s="134" t="s">
        <v>319</v>
      </c>
      <c r="AH14" s="289" t="str">
        <f t="shared" si="0"/>
        <v>-</v>
      </c>
      <c r="AI14" s="134" t="s">
        <v>319</v>
      </c>
      <c r="AJ14" s="134" t="s">
        <v>319</v>
      </c>
      <c r="AK14" s="134" t="s">
        <v>319</v>
      </c>
      <c r="AL14" s="289" t="str">
        <f t="shared" si="1"/>
        <v>-</v>
      </c>
      <c r="AM14" s="134" t="s">
        <v>319</v>
      </c>
      <c r="AN14" s="134" t="s">
        <v>319</v>
      </c>
      <c r="AO14" s="134" t="s">
        <v>319</v>
      </c>
      <c r="AP14" s="134" t="s">
        <v>319</v>
      </c>
      <c r="AQ14" s="134" t="s">
        <v>319</v>
      </c>
      <c r="AR14" s="134" t="s">
        <v>319</v>
      </c>
      <c r="AS14" s="134" t="s">
        <v>319</v>
      </c>
      <c r="AT14" s="134" t="s">
        <v>319</v>
      </c>
      <c r="AU14" s="134" t="s">
        <v>319</v>
      </c>
      <c r="AV14" s="134" t="s">
        <v>319</v>
      </c>
      <c r="AW14" s="134" t="s">
        <v>319</v>
      </c>
      <c r="AX14" s="134" t="s">
        <v>319</v>
      </c>
      <c r="AY14" s="134">
        <v>308</v>
      </c>
      <c r="AZ14" s="134" t="s">
        <v>319</v>
      </c>
      <c r="BA14" s="134" t="s">
        <v>319</v>
      </c>
      <c r="BB14" s="89"/>
    </row>
    <row r="15" spans="1:54" s="87" customFormat="1" ht="14.25" customHeight="1">
      <c r="A15" s="334" t="s">
        <v>299</v>
      </c>
      <c r="B15" s="101" t="s">
        <v>179</v>
      </c>
      <c r="C15" s="297"/>
      <c r="D15" s="134">
        <v>35</v>
      </c>
      <c r="E15" s="134">
        <v>32</v>
      </c>
      <c r="F15" s="134">
        <v>3</v>
      </c>
      <c r="G15" s="134" t="s">
        <v>319</v>
      </c>
      <c r="H15" s="134" t="s">
        <v>319</v>
      </c>
      <c r="I15" s="134" t="s">
        <v>319</v>
      </c>
      <c r="J15" s="134" t="s">
        <v>319</v>
      </c>
      <c r="K15" s="134">
        <v>62</v>
      </c>
      <c r="L15" s="134">
        <v>440</v>
      </c>
      <c r="M15" s="134">
        <v>34</v>
      </c>
      <c r="N15" s="134">
        <v>34</v>
      </c>
      <c r="O15" s="134">
        <v>34</v>
      </c>
      <c r="P15" s="134">
        <v>34</v>
      </c>
      <c r="Q15" s="134">
        <v>34</v>
      </c>
      <c r="R15" s="134">
        <v>45</v>
      </c>
      <c r="S15" s="134">
        <v>45</v>
      </c>
      <c r="T15" s="134">
        <v>45</v>
      </c>
      <c r="U15" s="134" t="s">
        <v>319</v>
      </c>
      <c r="V15" s="134" t="s">
        <v>319</v>
      </c>
      <c r="W15" s="134" t="s">
        <v>319</v>
      </c>
      <c r="X15" s="134">
        <v>38</v>
      </c>
      <c r="Y15" s="134">
        <v>38</v>
      </c>
      <c r="Z15" s="134">
        <v>38</v>
      </c>
      <c r="AA15" s="134">
        <v>32</v>
      </c>
      <c r="AB15" s="134">
        <v>32</v>
      </c>
      <c r="AC15" s="134">
        <v>32</v>
      </c>
      <c r="AD15" s="289">
        <f t="shared" si="9"/>
        <v>100</v>
      </c>
      <c r="AE15" s="134">
        <v>52</v>
      </c>
      <c r="AF15" s="134">
        <v>51</v>
      </c>
      <c r="AG15" s="134">
        <v>51</v>
      </c>
      <c r="AH15" s="289">
        <f t="shared" si="0"/>
        <v>98.076923076923066</v>
      </c>
      <c r="AI15" s="134" t="s">
        <v>319</v>
      </c>
      <c r="AJ15" s="134" t="s">
        <v>319</v>
      </c>
      <c r="AK15" s="134" t="s">
        <v>319</v>
      </c>
      <c r="AL15" s="289" t="str">
        <f t="shared" si="1"/>
        <v>-</v>
      </c>
      <c r="AM15" s="134">
        <v>20</v>
      </c>
      <c r="AN15" s="134">
        <v>30</v>
      </c>
      <c r="AO15" s="134" t="s">
        <v>319</v>
      </c>
      <c r="AP15" s="134" t="s">
        <v>319</v>
      </c>
      <c r="AQ15" s="134" t="s">
        <v>319</v>
      </c>
      <c r="AR15" s="134">
        <v>2</v>
      </c>
      <c r="AS15" s="134" t="s">
        <v>319</v>
      </c>
      <c r="AT15" s="134" t="s">
        <v>319</v>
      </c>
      <c r="AU15" s="134">
        <v>1</v>
      </c>
      <c r="AV15" s="134" t="s">
        <v>319</v>
      </c>
      <c r="AW15" s="134" t="s">
        <v>319</v>
      </c>
      <c r="AX15" s="134">
        <v>1</v>
      </c>
      <c r="AY15" s="134">
        <v>35</v>
      </c>
      <c r="AZ15" s="134" t="s">
        <v>319</v>
      </c>
      <c r="BA15" s="134" t="s">
        <v>319</v>
      </c>
      <c r="BB15" s="89"/>
    </row>
    <row r="16" spans="1:54" s="87" customFormat="1" ht="14.25" customHeight="1">
      <c r="A16" s="335"/>
      <c r="B16" s="103"/>
      <c r="C16" s="298" t="s">
        <v>181</v>
      </c>
      <c r="D16" s="184"/>
      <c r="E16" s="184"/>
      <c r="F16" s="184"/>
      <c r="G16" s="184"/>
      <c r="H16" s="184"/>
      <c r="I16" s="184"/>
      <c r="J16" s="184"/>
      <c r="K16" s="134">
        <v>62</v>
      </c>
      <c r="L16" s="134">
        <v>440</v>
      </c>
      <c r="M16" s="134">
        <v>34</v>
      </c>
      <c r="N16" s="134">
        <v>34</v>
      </c>
      <c r="O16" s="134">
        <v>34</v>
      </c>
      <c r="P16" s="134">
        <v>34</v>
      </c>
      <c r="Q16" s="134">
        <v>34</v>
      </c>
      <c r="R16" s="134" t="s">
        <v>319</v>
      </c>
      <c r="S16" s="134" t="s">
        <v>319</v>
      </c>
      <c r="T16" s="134" t="s">
        <v>319</v>
      </c>
      <c r="U16" s="134" t="s">
        <v>319</v>
      </c>
      <c r="V16" s="134" t="s">
        <v>319</v>
      </c>
      <c r="W16" s="134" t="s">
        <v>319</v>
      </c>
      <c r="X16" s="134" t="s">
        <v>319</v>
      </c>
      <c r="Y16" s="134" t="s">
        <v>319</v>
      </c>
      <c r="Z16" s="134" t="s">
        <v>319</v>
      </c>
      <c r="AA16" s="134" t="s">
        <v>319</v>
      </c>
      <c r="AB16" s="134" t="s">
        <v>319</v>
      </c>
      <c r="AC16" s="134" t="s">
        <v>319</v>
      </c>
      <c r="AD16" s="289" t="str">
        <f t="shared" si="9"/>
        <v>-</v>
      </c>
      <c r="AE16" s="134" t="s">
        <v>319</v>
      </c>
      <c r="AF16" s="134" t="s">
        <v>319</v>
      </c>
      <c r="AG16" s="134" t="s">
        <v>319</v>
      </c>
      <c r="AH16" s="289" t="str">
        <f t="shared" si="0"/>
        <v>-</v>
      </c>
      <c r="AI16" s="134" t="s">
        <v>319</v>
      </c>
      <c r="AJ16" s="134" t="s">
        <v>319</v>
      </c>
      <c r="AK16" s="134" t="s">
        <v>319</v>
      </c>
      <c r="AL16" s="289" t="str">
        <f t="shared" si="1"/>
        <v>-</v>
      </c>
      <c r="AM16" s="134" t="s">
        <v>319</v>
      </c>
      <c r="AN16" s="134" t="s">
        <v>319</v>
      </c>
      <c r="AO16" s="134" t="s">
        <v>319</v>
      </c>
      <c r="AP16" s="134" t="s">
        <v>319</v>
      </c>
      <c r="AQ16" s="134" t="s">
        <v>319</v>
      </c>
      <c r="AR16" s="134" t="s">
        <v>319</v>
      </c>
      <c r="AS16" s="134" t="s">
        <v>319</v>
      </c>
      <c r="AT16" s="134" t="s">
        <v>319</v>
      </c>
      <c r="AU16" s="134" t="s">
        <v>319</v>
      </c>
      <c r="AV16" s="134" t="s">
        <v>319</v>
      </c>
      <c r="AW16" s="134" t="s">
        <v>319</v>
      </c>
      <c r="AX16" s="134" t="s">
        <v>319</v>
      </c>
      <c r="AY16" s="134">
        <v>35</v>
      </c>
      <c r="AZ16" s="134" t="s">
        <v>319</v>
      </c>
      <c r="BA16" s="134" t="s">
        <v>319</v>
      </c>
      <c r="BB16" s="89"/>
    </row>
    <row r="17" spans="1:54" s="87" customFormat="1" ht="14.25" customHeight="1">
      <c r="A17" s="334" t="s">
        <v>300</v>
      </c>
      <c r="B17" s="101" t="s">
        <v>179</v>
      </c>
      <c r="C17" s="297"/>
      <c r="D17" s="134">
        <v>25</v>
      </c>
      <c r="E17" s="134">
        <v>25</v>
      </c>
      <c r="F17" s="134" t="s">
        <v>319</v>
      </c>
      <c r="G17" s="134" t="s">
        <v>319</v>
      </c>
      <c r="H17" s="134" t="s">
        <v>319</v>
      </c>
      <c r="I17" s="134" t="s">
        <v>319</v>
      </c>
      <c r="J17" s="134" t="s">
        <v>319</v>
      </c>
      <c r="K17" s="134">
        <v>36</v>
      </c>
      <c r="L17" s="134">
        <v>264</v>
      </c>
      <c r="M17" s="134" t="s">
        <v>319</v>
      </c>
      <c r="N17" s="134" t="s">
        <v>319</v>
      </c>
      <c r="O17" s="134" t="s">
        <v>319</v>
      </c>
      <c r="P17" s="134" t="s">
        <v>319</v>
      </c>
      <c r="Q17" s="134" t="s">
        <v>319</v>
      </c>
      <c r="R17" s="134">
        <v>38</v>
      </c>
      <c r="S17" s="134">
        <v>38</v>
      </c>
      <c r="T17" s="134">
        <v>38</v>
      </c>
      <c r="U17" s="134">
        <v>36</v>
      </c>
      <c r="V17" s="134">
        <v>36</v>
      </c>
      <c r="W17" s="134">
        <v>36</v>
      </c>
      <c r="X17" s="134" t="s">
        <v>319</v>
      </c>
      <c r="Y17" s="134" t="s">
        <v>319</v>
      </c>
      <c r="Z17" s="134" t="s">
        <v>319</v>
      </c>
      <c r="AA17" s="134">
        <v>35</v>
      </c>
      <c r="AB17" s="134">
        <v>35</v>
      </c>
      <c r="AC17" s="134">
        <v>35</v>
      </c>
      <c r="AD17" s="289">
        <f t="shared" si="9"/>
        <v>100</v>
      </c>
      <c r="AE17" s="134">
        <v>45</v>
      </c>
      <c r="AF17" s="134">
        <v>45</v>
      </c>
      <c r="AG17" s="134">
        <v>45</v>
      </c>
      <c r="AH17" s="289">
        <f t="shared" si="0"/>
        <v>100</v>
      </c>
      <c r="AI17" s="134" t="s">
        <v>319</v>
      </c>
      <c r="AJ17" s="134" t="s">
        <v>319</v>
      </c>
      <c r="AK17" s="134" t="s">
        <v>319</v>
      </c>
      <c r="AL17" s="289" t="str">
        <f t="shared" si="1"/>
        <v>-</v>
      </c>
      <c r="AM17" s="134" t="s">
        <v>319</v>
      </c>
      <c r="AN17" s="134" t="s">
        <v>319</v>
      </c>
      <c r="AO17" s="134" t="s">
        <v>319</v>
      </c>
      <c r="AP17" s="134" t="s">
        <v>319</v>
      </c>
      <c r="AQ17" s="134" t="s">
        <v>319</v>
      </c>
      <c r="AR17" s="134">
        <v>1</v>
      </c>
      <c r="AS17" s="134" t="s">
        <v>319</v>
      </c>
      <c r="AT17" s="134" t="s">
        <v>319</v>
      </c>
      <c r="AU17" s="134" t="s">
        <v>319</v>
      </c>
      <c r="AV17" s="134" t="s">
        <v>319</v>
      </c>
      <c r="AW17" s="134" t="s">
        <v>319</v>
      </c>
      <c r="AX17" s="134" t="s">
        <v>319</v>
      </c>
      <c r="AY17" s="134" t="s">
        <v>319</v>
      </c>
      <c r="AZ17" s="134" t="s">
        <v>319</v>
      </c>
      <c r="BA17" s="134" t="s">
        <v>319</v>
      </c>
      <c r="BB17" s="89"/>
    </row>
    <row r="18" spans="1:54" s="87" customFormat="1" ht="14.25" customHeight="1">
      <c r="A18" s="335"/>
      <c r="B18" s="103"/>
      <c r="C18" s="298" t="s">
        <v>181</v>
      </c>
      <c r="D18" s="184"/>
      <c r="E18" s="184"/>
      <c r="F18" s="184"/>
      <c r="G18" s="184"/>
      <c r="H18" s="184"/>
      <c r="I18" s="184"/>
      <c r="J18" s="184"/>
      <c r="K18" s="134">
        <v>36</v>
      </c>
      <c r="L18" s="134">
        <v>264</v>
      </c>
      <c r="M18" s="134" t="s">
        <v>319</v>
      </c>
      <c r="N18" s="134" t="s">
        <v>319</v>
      </c>
      <c r="O18" s="134" t="s">
        <v>319</v>
      </c>
      <c r="P18" s="134" t="s">
        <v>319</v>
      </c>
      <c r="Q18" s="134" t="s">
        <v>319</v>
      </c>
      <c r="R18" s="134" t="s">
        <v>319</v>
      </c>
      <c r="S18" s="134" t="s">
        <v>319</v>
      </c>
      <c r="T18" s="134" t="s">
        <v>319</v>
      </c>
      <c r="U18" s="134" t="s">
        <v>319</v>
      </c>
      <c r="V18" s="134" t="s">
        <v>319</v>
      </c>
      <c r="W18" s="134" t="s">
        <v>319</v>
      </c>
      <c r="X18" s="134" t="s">
        <v>319</v>
      </c>
      <c r="Y18" s="134" t="s">
        <v>319</v>
      </c>
      <c r="Z18" s="134" t="s">
        <v>319</v>
      </c>
      <c r="AA18" s="134" t="s">
        <v>319</v>
      </c>
      <c r="AB18" s="134" t="s">
        <v>319</v>
      </c>
      <c r="AC18" s="134" t="s">
        <v>319</v>
      </c>
      <c r="AD18" s="289" t="str">
        <f t="shared" si="9"/>
        <v>-</v>
      </c>
      <c r="AE18" s="134" t="s">
        <v>319</v>
      </c>
      <c r="AF18" s="134" t="s">
        <v>319</v>
      </c>
      <c r="AG18" s="134" t="s">
        <v>319</v>
      </c>
      <c r="AH18" s="289" t="str">
        <f t="shared" si="0"/>
        <v>-</v>
      </c>
      <c r="AI18" s="134" t="s">
        <v>319</v>
      </c>
      <c r="AJ18" s="134" t="s">
        <v>319</v>
      </c>
      <c r="AK18" s="134" t="s">
        <v>319</v>
      </c>
      <c r="AL18" s="289" t="str">
        <f t="shared" si="1"/>
        <v>-</v>
      </c>
      <c r="AM18" s="134" t="s">
        <v>319</v>
      </c>
      <c r="AN18" s="134" t="s">
        <v>319</v>
      </c>
      <c r="AO18" s="134" t="s">
        <v>319</v>
      </c>
      <c r="AP18" s="134" t="s">
        <v>319</v>
      </c>
      <c r="AQ18" s="134" t="s">
        <v>319</v>
      </c>
      <c r="AR18" s="134" t="s">
        <v>319</v>
      </c>
      <c r="AS18" s="134" t="s">
        <v>319</v>
      </c>
      <c r="AT18" s="134" t="s">
        <v>319</v>
      </c>
      <c r="AU18" s="134" t="s">
        <v>319</v>
      </c>
      <c r="AV18" s="134" t="s">
        <v>319</v>
      </c>
      <c r="AW18" s="134" t="s">
        <v>319</v>
      </c>
      <c r="AX18" s="134" t="s">
        <v>319</v>
      </c>
      <c r="AY18" s="134" t="s">
        <v>319</v>
      </c>
      <c r="AZ18" s="134" t="s">
        <v>319</v>
      </c>
      <c r="BA18" s="134" t="s">
        <v>319</v>
      </c>
      <c r="BB18" s="89"/>
    </row>
    <row r="19" spans="1:54" s="87" customFormat="1" ht="14.25" customHeight="1">
      <c r="A19" s="334" t="s">
        <v>301</v>
      </c>
      <c r="B19" s="101" t="s">
        <v>179</v>
      </c>
      <c r="C19" s="297"/>
      <c r="D19" s="134">
        <v>47</v>
      </c>
      <c r="E19" s="134">
        <v>40</v>
      </c>
      <c r="F19" s="134">
        <v>3</v>
      </c>
      <c r="G19" s="134" t="s">
        <v>319</v>
      </c>
      <c r="H19" s="134" t="s">
        <v>319</v>
      </c>
      <c r="I19" s="134" t="s">
        <v>319</v>
      </c>
      <c r="J19" s="134">
        <v>4</v>
      </c>
      <c r="K19" s="134">
        <v>73</v>
      </c>
      <c r="L19" s="134">
        <v>569</v>
      </c>
      <c r="M19" s="134" t="s">
        <v>319</v>
      </c>
      <c r="N19" s="134" t="s">
        <v>319</v>
      </c>
      <c r="O19" s="134" t="s">
        <v>319</v>
      </c>
      <c r="P19" s="134" t="s">
        <v>319</v>
      </c>
      <c r="Q19" s="134" t="s">
        <v>319</v>
      </c>
      <c r="R19" s="134" t="s">
        <v>319</v>
      </c>
      <c r="S19" s="134" t="s">
        <v>319</v>
      </c>
      <c r="T19" s="134" t="s">
        <v>319</v>
      </c>
      <c r="U19" s="134">
        <v>52</v>
      </c>
      <c r="V19" s="134">
        <v>52</v>
      </c>
      <c r="W19" s="134">
        <v>52</v>
      </c>
      <c r="X19" s="134">
        <v>48</v>
      </c>
      <c r="Y19" s="134">
        <v>48</v>
      </c>
      <c r="Z19" s="134">
        <v>48</v>
      </c>
      <c r="AA19" s="134">
        <v>57</v>
      </c>
      <c r="AB19" s="134">
        <v>57</v>
      </c>
      <c r="AC19" s="134">
        <v>57</v>
      </c>
      <c r="AD19" s="289">
        <f t="shared" si="9"/>
        <v>100</v>
      </c>
      <c r="AE19" s="134">
        <v>42</v>
      </c>
      <c r="AF19" s="134">
        <v>39</v>
      </c>
      <c r="AG19" s="134">
        <v>39</v>
      </c>
      <c r="AH19" s="289">
        <f t="shared" si="0"/>
        <v>92.857142857142861</v>
      </c>
      <c r="AI19" s="134" t="s">
        <v>319</v>
      </c>
      <c r="AJ19" s="134" t="s">
        <v>319</v>
      </c>
      <c r="AK19" s="134" t="s">
        <v>319</v>
      </c>
      <c r="AL19" s="289" t="str">
        <f t="shared" si="1"/>
        <v>-</v>
      </c>
      <c r="AM19" s="134" t="s">
        <v>319</v>
      </c>
      <c r="AN19" s="134" t="s">
        <v>319</v>
      </c>
      <c r="AO19" s="134">
        <v>25</v>
      </c>
      <c r="AP19" s="134" t="s">
        <v>319</v>
      </c>
      <c r="AQ19" s="134" t="s">
        <v>319</v>
      </c>
      <c r="AR19" s="134" t="s">
        <v>319</v>
      </c>
      <c r="AS19" s="134" t="s">
        <v>319</v>
      </c>
      <c r="AT19" s="134" t="s">
        <v>319</v>
      </c>
      <c r="AU19" s="134" t="s">
        <v>319</v>
      </c>
      <c r="AV19" s="134" t="s">
        <v>319</v>
      </c>
      <c r="AW19" s="134" t="s">
        <v>319</v>
      </c>
      <c r="AX19" s="134" t="s">
        <v>319</v>
      </c>
      <c r="AY19" s="134">
        <v>42</v>
      </c>
      <c r="AZ19" s="134" t="s">
        <v>319</v>
      </c>
      <c r="BA19" s="134" t="s">
        <v>319</v>
      </c>
      <c r="BB19" s="89"/>
    </row>
    <row r="20" spans="1:54" s="87" customFormat="1" ht="14.25" customHeight="1">
      <c r="A20" s="335"/>
      <c r="B20" s="103"/>
      <c r="C20" s="298" t="s">
        <v>181</v>
      </c>
      <c r="D20" s="184"/>
      <c r="E20" s="184"/>
      <c r="F20" s="184"/>
      <c r="G20" s="184"/>
      <c r="H20" s="184"/>
      <c r="I20" s="184"/>
      <c r="J20" s="184"/>
      <c r="K20" s="134">
        <v>73</v>
      </c>
      <c r="L20" s="134">
        <v>569</v>
      </c>
      <c r="M20" s="134" t="s">
        <v>319</v>
      </c>
      <c r="N20" s="134" t="s">
        <v>319</v>
      </c>
      <c r="O20" s="134" t="s">
        <v>319</v>
      </c>
      <c r="P20" s="134" t="s">
        <v>319</v>
      </c>
      <c r="Q20" s="134" t="s">
        <v>319</v>
      </c>
      <c r="R20" s="134" t="s">
        <v>319</v>
      </c>
      <c r="S20" s="134" t="s">
        <v>319</v>
      </c>
      <c r="T20" s="134" t="s">
        <v>319</v>
      </c>
      <c r="U20" s="134" t="s">
        <v>319</v>
      </c>
      <c r="V20" s="134" t="s">
        <v>319</v>
      </c>
      <c r="W20" s="134" t="s">
        <v>319</v>
      </c>
      <c r="X20" s="134" t="s">
        <v>319</v>
      </c>
      <c r="Y20" s="134" t="s">
        <v>319</v>
      </c>
      <c r="Z20" s="134" t="s">
        <v>319</v>
      </c>
      <c r="AA20" s="134" t="s">
        <v>319</v>
      </c>
      <c r="AB20" s="134" t="s">
        <v>319</v>
      </c>
      <c r="AC20" s="134" t="s">
        <v>319</v>
      </c>
      <c r="AD20" s="289" t="str">
        <f t="shared" si="9"/>
        <v>-</v>
      </c>
      <c r="AE20" s="134" t="s">
        <v>319</v>
      </c>
      <c r="AF20" s="134" t="s">
        <v>319</v>
      </c>
      <c r="AG20" s="134" t="s">
        <v>319</v>
      </c>
      <c r="AH20" s="289" t="str">
        <f t="shared" si="0"/>
        <v>-</v>
      </c>
      <c r="AI20" s="134" t="s">
        <v>319</v>
      </c>
      <c r="AJ20" s="134" t="s">
        <v>319</v>
      </c>
      <c r="AK20" s="134" t="s">
        <v>319</v>
      </c>
      <c r="AL20" s="289" t="str">
        <f t="shared" si="1"/>
        <v>-</v>
      </c>
      <c r="AM20" s="134" t="s">
        <v>319</v>
      </c>
      <c r="AN20" s="134" t="s">
        <v>319</v>
      </c>
      <c r="AO20" s="134">
        <v>25</v>
      </c>
      <c r="AP20" s="134" t="s">
        <v>319</v>
      </c>
      <c r="AQ20" s="134" t="s">
        <v>319</v>
      </c>
      <c r="AR20" s="134" t="s">
        <v>319</v>
      </c>
      <c r="AS20" s="134" t="s">
        <v>319</v>
      </c>
      <c r="AT20" s="134" t="s">
        <v>319</v>
      </c>
      <c r="AU20" s="134" t="s">
        <v>319</v>
      </c>
      <c r="AV20" s="134" t="s">
        <v>319</v>
      </c>
      <c r="AW20" s="134" t="s">
        <v>319</v>
      </c>
      <c r="AX20" s="134" t="s">
        <v>319</v>
      </c>
      <c r="AY20" s="134">
        <v>42</v>
      </c>
      <c r="AZ20" s="134" t="s">
        <v>319</v>
      </c>
      <c r="BA20" s="134" t="s">
        <v>319</v>
      </c>
      <c r="BB20" s="89"/>
    </row>
    <row r="21" spans="1:54" s="87" customFormat="1" ht="14.25" customHeight="1">
      <c r="A21" s="334" t="s">
        <v>302</v>
      </c>
      <c r="B21" s="101" t="s">
        <v>179</v>
      </c>
      <c r="C21" s="297"/>
      <c r="D21" s="134">
        <v>35</v>
      </c>
      <c r="E21" s="134">
        <v>30</v>
      </c>
      <c r="F21" s="134">
        <v>4</v>
      </c>
      <c r="G21" s="134" t="s">
        <v>319</v>
      </c>
      <c r="H21" s="134" t="s">
        <v>319</v>
      </c>
      <c r="I21" s="134">
        <v>1</v>
      </c>
      <c r="J21" s="134" t="s">
        <v>319</v>
      </c>
      <c r="K21" s="134">
        <v>54</v>
      </c>
      <c r="L21" s="134">
        <v>378</v>
      </c>
      <c r="M21" s="134" t="s">
        <v>319</v>
      </c>
      <c r="N21" s="134" t="s">
        <v>319</v>
      </c>
      <c r="O21" s="134" t="s">
        <v>319</v>
      </c>
      <c r="P21" s="134" t="s">
        <v>319</v>
      </c>
      <c r="Q21" s="134" t="s">
        <v>319</v>
      </c>
      <c r="R21" s="134">
        <v>39</v>
      </c>
      <c r="S21" s="134">
        <v>37</v>
      </c>
      <c r="T21" s="134">
        <v>37</v>
      </c>
      <c r="U21" s="134">
        <v>3</v>
      </c>
      <c r="V21" s="134">
        <v>3</v>
      </c>
      <c r="W21" s="134">
        <v>3</v>
      </c>
      <c r="X21" s="134">
        <v>46</v>
      </c>
      <c r="Y21" s="134">
        <v>46</v>
      </c>
      <c r="Z21" s="134">
        <v>46</v>
      </c>
      <c r="AA21" s="134">
        <v>44</v>
      </c>
      <c r="AB21" s="134">
        <v>41</v>
      </c>
      <c r="AC21" s="134">
        <v>41</v>
      </c>
      <c r="AD21" s="289">
        <f t="shared" si="9"/>
        <v>93.181818181818173</v>
      </c>
      <c r="AE21" s="134">
        <v>44</v>
      </c>
      <c r="AF21" s="134">
        <v>43</v>
      </c>
      <c r="AG21" s="134">
        <v>43</v>
      </c>
      <c r="AH21" s="289">
        <f t="shared" si="0"/>
        <v>97.727272727272734</v>
      </c>
      <c r="AI21" s="134" t="s">
        <v>319</v>
      </c>
      <c r="AJ21" s="134" t="s">
        <v>319</v>
      </c>
      <c r="AK21" s="134" t="s">
        <v>319</v>
      </c>
      <c r="AL21" s="289" t="str">
        <f t="shared" si="1"/>
        <v>-</v>
      </c>
      <c r="AM21" s="134" t="s">
        <v>319</v>
      </c>
      <c r="AN21" s="134" t="s">
        <v>319</v>
      </c>
      <c r="AO21" s="134">
        <v>7</v>
      </c>
      <c r="AP21" s="134" t="s">
        <v>319</v>
      </c>
      <c r="AQ21" s="134" t="s">
        <v>319</v>
      </c>
      <c r="AR21" s="134">
        <v>4</v>
      </c>
      <c r="AS21" s="134" t="s">
        <v>319</v>
      </c>
      <c r="AT21" s="134">
        <v>1</v>
      </c>
      <c r="AU21" s="134">
        <v>1</v>
      </c>
      <c r="AV21" s="134">
        <v>4</v>
      </c>
      <c r="AW21" s="134" t="s">
        <v>319</v>
      </c>
      <c r="AX21" s="134" t="s">
        <v>319</v>
      </c>
      <c r="AY21" s="134" t="s">
        <v>319</v>
      </c>
      <c r="AZ21" s="134" t="s">
        <v>319</v>
      </c>
      <c r="BA21" s="134" t="s">
        <v>319</v>
      </c>
      <c r="BB21" s="89"/>
    </row>
    <row r="22" spans="1:54" s="87" customFormat="1" ht="14.25" customHeight="1">
      <c r="A22" s="335"/>
      <c r="B22" s="103"/>
      <c r="C22" s="298" t="s">
        <v>181</v>
      </c>
      <c r="D22" s="184"/>
      <c r="E22" s="184"/>
      <c r="F22" s="184"/>
      <c r="G22" s="184"/>
      <c r="H22" s="184"/>
      <c r="I22" s="184"/>
      <c r="J22" s="184"/>
      <c r="K22" s="134">
        <v>54</v>
      </c>
      <c r="L22" s="134">
        <v>378</v>
      </c>
      <c r="M22" s="134" t="s">
        <v>319</v>
      </c>
      <c r="N22" s="134" t="s">
        <v>319</v>
      </c>
      <c r="O22" s="134" t="s">
        <v>319</v>
      </c>
      <c r="P22" s="134" t="s">
        <v>319</v>
      </c>
      <c r="Q22" s="134" t="s">
        <v>319</v>
      </c>
      <c r="R22" s="134" t="s">
        <v>319</v>
      </c>
      <c r="S22" s="134" t="s">
        <v>319</v>
      </c>
      <c r="T22" s="134" t="s">
        <v>319</v>
      </c>
      <c r="U22" s="134" t="s">
        <v>319</v>
      </c>
      <c r="V22" s="134" t="s">
        <v>319</v>
      </c>
      <c r="W22" s="134" t="s">
        <v>319</v>
      </c>
      <c r="X22" s="134" t="s">
        <v>319</v>
      </c>
      <c r="Y22" s="134" t="s">
        <v>319</v>
      </c>
      <c r="Z22" s="134" t="s">
        <v>319</v>
      </c>
      <c r="AA22" s="134" t="s">
        <v>319</v>
      </c>
      <c r="AB22" s="134" t="s">
        <v>319</v>
      </c>
      <c r="AC22" s="134" t="s">
        <v>319</v>
      </c>
      <c r="AD22" s="289" t="str">
        <f t="shared" si="9"/>
        <v>-</v>
      </c>
      <c r="AE22" s="134" t="s">
        <v>319</v>
      </c>
      <c r="AF22" s="134" t="s">
        <v>319</v>
      </c>
      <c r="AG22" s="134" t="s">
        <v>319</v>
      </c>
      <c r="AH22" s="289" t="str">
        <f t="shared" si="0"/>
        <v>-</v>
      </c>
      <c r="AI22" s="134" t="s">
        <v>319</v>
      </c>
      <c r="AJ22" s="134" t="s">
        <v>319</v>
      </c>
      <c r="AK22" s="134" t="s">
        <v>319</v>
      </c>
      <c r="AL22" s="289" t="str">
        <f t="shared" si="1"/>
        <v>-</v>
      </c>
      <c r="AM22" s="134" t="s">
        <v>319</v>
      </c>
      <c r="AN22" s="134" t="s">
        <v>319</v>
      </c>
      <c r="AO22" s="134">
        <v>7</v>
      </c>
      <c r="AP22" s="134" t="s">
        <v>319</v>
      </c>
      <c r="AQ22" s="134" t="s">
        <v>319</v>
      </c>
      <c r="AR22" s="134" t="s">
        <v>319</v>
      </c>
      <c r="AS22" s="134" t="s">
        <v>319</v>
      </c>
      <c r="AT22" s="134" t="s">
        <v>319</v>
      </c>
      <c r="AU22" s="134" t="s">
        <v>319</v>
      </c>
      <c r="AV22" s="134" t="s">
        <v>319</v>
      </c>
      <c r="AW22" s="134" t="s">
        <v>319</v>
      </c>
      <c r="AX22" s="134" t="s">
        <v>319</v>
      </c>
      <c r="AY22" s="134" t="s">
        <v>319</v>
      </c>
      <c r="AZ22" s="134" t="s">
        <v>319</v>
      </c>
      <c r="BA22" s="134" t="s">
        <v>319</v>
      </c>
      <c r="BB22" s="89"/>
    </row>
    <row r="23" spans="1:54" s="87" customFormat="1" ht="14.25" customHeight="1">
      <c r="A23" s="334" t="s">
        <v>303</v>
      </c>
      <c r="B23" s="101" t="s">
        <v>179</v>
      </c>
      <c r="C23" s="297"/>
      <c r="D23" s="134">
        <v>60</v>
      </c>
      <c r="E23" s="134">
        <v>54</v>
      </c>
      <c r="F23" s="134">
        <v>6</v>
      </c>
      <c r="G23" s="134" t="s">
        <v>319</v>
      </c>
      <c r="H23" s="134" t="s">
        <v>319</v>
      </c>
      <c r="I23" s="134" t="s">
        <v>319</v>
      </c>
      <c r="J23" s="134" t="s">
        <v>319</v>
      </c>
      <c r="K23" s="134">
        <v>77</v>
      </c>
      <c r="L23" s="134">
        <v>624</v>
      </c>
      <c r="M23" s="134" t="s">
        <v>319</v>
      </c>
      <c r="N23" s="134" t="s">
        <v>319</v>
      </c>
      <c r="O23" s="134" t="s">
        <v>319</v>
      </c>
      <c r="P23" s="134" t="s">
        <v>319</v>
      </c>
      <c r="Q23" s="134" t="s">
        <v>319</v>
      </c>
      <c r="R23" s="134">
        <v>51</v>
      </c>
      <c r="S23" s="134">
        <v>51</v>
      </c>
      <c r="T23" s="134">
        <v>51</v>
      </c>
      <c r="U23" s="134" t="s">
        <v>319</v>
      </c>
      <c r="V23" s="134" t="s">
        <v>319</v>
      </c>
      <c r="W23" s="134" t="s">
        <v>319</v>
      </c>
      <c r="X23" s="134">
        <v>43</v>
      </c>
      <c r="Y23" s="134">
        <v>41</v>
      </c>
      <c r="Z23" s="134">
        <v>41</v>
      </c>
      <c r="AA23" s="134">
        <v>50</v>
      </c>
      <c r="AB23" s="134">
        <v>50</v>
      </c>
      <c r="AC23" s="134">
        <v>50</v>
      </c>
      <c r="AD23" s="289">
        <f t="shared" si="9"/>
        <v>100</v>
      </c>
      <c r="AE23" s="134">
        <v>62</v>
      </c>
      <c r="AF23" s="134">
        <v>62</v>
      </c>
      <c r="AG23" s="134">
        <v>62</v>
      </c>
      <c r="AH23" s="289">
        <f t="shared" si="0"/>
        <v>100</v>
      </c>
      <c r="AI23" s="134" t="s">
        <v>319</v>
      </c>
      <c r="AJ23" s="134" t="s">
        <v>319</v>
      </c>
      <c r="AK23" s="134" t="s">
        <v>319</v>
      </c>
      <c r="AL23" s="289" t="str">
        <f t="shared" si="1"/>
        <v>-</v>
      </c>
      <c r="AM23" s="134" t="s">
        <v>319</v>
      </c>
      <c r="AN23" s="134" t="s">
        <v>319</v>
      </c>
      <c r="AO23" s="134" t="s">
        <v>319</v>
      </c>
      <c r="AP23" s="134" t="s">
        <v>319</v>
      </c>
      <c r="AQ23" s="134" t="s">
        <v>319</v>
      </c>
      <c r="AR23" s="134" t="s">
        <v>319</v>
      </c>
      <c r="AS23" s="134" t="s">
        <v>319</v>
      </c>
      <c r="AT23" s="134" t="s">
        <v>319</v>
      </c>
      <c r="AU23" s="134" t="s">
        <v>319</v>
      </c>
      <c r="AV23" s="134">
        <v>3</v>
      </c>
      <c r="AW23" s="134" t="s">
        <v>319</v>
      </c>
      <c r="AX23" s="134" t="s">
        <v>319</v>
      </c>
      <c r="AY23" s="134">
        <v>56</v>
      </c>
      <c r="AZ23" s="134" t="s">
        <v>319</v>
      </c>
      <c r="BA23" s="134" t="s">
        <v>319</v>
      </c>
      <c r="BB23" s="89"/>
    </row>
    <row r="24" spans="1:54" s="87" customFormat="1" ht="14.25" customHeight="1">
      <c r="A24" s="335"/>
      <c r="B24" s="103"/>
      <c r="C24" s="298" t="s">
        <v>181</v>
      </c>
      <c r="D24" s="184"/>
      <c r="E24" s="184"/>
      <c r="F24" s="184"/>
      <c r="G24" s="184"/>
      <c r="H24" s="184"/>
      <c r="I24" s="184"/>
      <c r="J24" s="184"/>
      <c r="K24" s="134">
        <v>77</v>
      </c>
      <c r="L24" s="134">
        <v>624</v>
      </c>
      <c r="M24" s="134" t="s">
        <v>319</v>
      </c>
      <c r="N24" s="134" t="s">
        <v>319</v>
      </c>
      <c r="O24" s="134" t="s">
        <v>319</v>
      </c>
      <c r="P24" s="134" t="s">
        <v>319</v>
      </c>
      <c r="Q24" s="134" t="s">
        <v>319</v>
      </c>
      <c r="R24" s="134" t="s">
        <v>319</v>
      </c>
      <c r="S24" s="134" t="s">
        <v>319</v>
      </c>
      <c r="T24" s="134" t="s">
        <v>319</v>
      </c>
      <c r="U24" s="134" t="s">
        <v>319</v>
      </c>
      <c r="V24" s="134" t="s">
        <v>319</v>
      </c>
      <c r="W24" s="134" t="s">
        <v>319</v>
      </c>
      <c r="X24" s="134" t="s">
        <v>319</v>
      </c>
      <c r="Y24" s="134" t="s">
        <v>319</v>
      </c>
      <c r="Z24" s="134" t="s">
        <v>319</v>
      </c>
      <c r="AA24" s="134" t="s">
        <v>319</v>
      </c>
      <c r="AB24" s="134" t="s">
        <v>319</v>
      </c>
      <c r="AC24" s="134" t="s">
        <v>319</v>
      </c>
      <c r="AD24" s="289" t="str">
        <f t="shared" si="9"/>
        <v>-</v>
      </c>
      <c r="AE24" s="134" t="s">
        <v>319</v>
      </c>
      <c r="AF24" s="134" t="s">
        <v>319</v>
      </c>
      <c r="AG24" s="134" t="s">
        <v>319</v>
      </c>
      <c r="AH24" s="289" t="str">
        <f t="shared" si="0"/>
        <v>-</v>
      </c>
      <c r="AI24" s="134" t="s">
        <v>319</v>
      </c>
      <c r="AJ24" s="134" t="s">
        <v>319</v>
      </c>
      <c r="AK24" s="134" t="s">
        <v>319</v>
      </c>
      <c r="AL24" s="289" t="str">
        <f t="shared" si="1"/>
        <v>-</v>
      </c>
      <c r="AM24" s="134" t="s">
        <v>319</v>
      </c>
      <c r="AN24" s="134" t="s">
        <v>319</v>
      </c>
      <c r="AO24" s="134" t="s">
        <v>319</v>
      </c>
      <c r="AP24" s="134" t="s">
        <v>319</v>
      </c>
      <c r="AQ24" s="134" t="s">
        <v>319</v>
      </c>
      <c r="AR24" s="134" t="s">
        <v>319</v>
      </c>
      <c r="AS24" s="134" t="s">
        <v>319</v>
      </c>
      <c r="AT24" s="134" t="s">
        <v>319</v>
      </c>
      <c r="AU24" s="134" t="s">
        <v>319</v>
      </c>
      <c r="AV24" s="134" t="s">
        <v>319</v>
      </c>
      <c r="AW24" s="134" t="s">
        <v>319</v>
      </c>
      <c r="AX24" s="134" t="s">
        <v>319</v>
      </c>
      <c r="AY24" s="134">
        <v>57</v>
      </c>
      <c r="AZ24" s="134" t="s">
        <v>319</v>
      </c>
      <c r="BA24" s="134" t="s">
        <v>319</v>
      </c>
      <c r="BB24" s="89"/>
    </row>
    <row r="25" spans="1:54" s="87" customFormat="1" ht="14.25" customHeight="1">
      <c r="A25" s="334" t="s">
        <v>304</v>
      </c>
      <c r="B25" s="101" t="s">
        <v>179</v>
      </c>
      <c r="C25" s="297"/>
      <c r="D25" s="134">
        <v>104</v>
      </c>
      <c r="E25" s="134">
        <v>82</v>
      </c>
      <c r="F25" s="134">
        <v>20</v>
      </c>
      <c r="G25" s="134" t="s">
        <v>319</v>
      </c>
      <c r="H25" s="134">
        <v>2</v>
      </c>
      <c r="I25" s="134" t="s">
        <v>319</v>
      </c>
      <c r="J25" s="134" t="s">
        <v>319</v>
      </c>
      <c r="K25" s="134">
        <v>109</v>
      </c>
      <c r="L25" s="134">
        <v>1911</v>
      </c>
      <c r="M25" s="134" t="s">
        <v>319</v>
      </c>
      <c r="N25" s="134" t="s">
        <v>319</v>
      </c>
      <c r="O25" s="134" t="s">
        <v>319</v>
      </c>
      <c r="P25" s="134" t="s">
        <v>319</v>
      </c>
      <c r="Q25" s="134" t="s">
        <v>319</v>
      </c>
      <c r="R25" s="134">
        <v>112</v>
      </c>
      <c r="S25" s="134">
        <v>110</v>
      </c>
      <c r="T25" s="134">
        <v>110</v>
      </c>
      <c r="U25" s="134" t="s">
        <v>319</v>
      </c>
      <c r="V25" s="134" t="s">
        <v>319</v>
      </c>
      <c r="W25" s="134" t="s">
        <v>319</v>
      </c>
      <c r="X25" s="134">
        <v>123</v>
      </c>
      <c r="Y25" s="134">
        <v>117</v>
      </c>
      <c r="Z25" s="134">
        <v>117</v>
      </c>
      <c r="AA25" s="134">
        <v>152</v>
      </c>
      <c r="AB25" s="134">
        <v>150</v>
      </c>
      <c r="AC25" s="134">
        <v>150</v>
      </c>
      <c r="AD25" s="289">
        <f t="shared" si="9"/>
        <v>98.68421052631578</v>
      </c>
      <c r="AE25" s="134">
        <v>146</v>
      </c>
      <c r="AF25" s="134">
        <v>140</v>
      </c>
      <c r="AG25" s="134">
        <v>140</v>
      </c>
      <c r="AH25" s="289">
        <f t="shared" si="0"/>
        <v>95.890410958904098</v>
      </c>
      <c r="AI25" s="134" t="s">
        <v>319</v>
      </c>
      <c r="AJ25" s="134" t="s">
        <v>319</v>
      </c>
      <c r="AK25" s="134" t="s">
        <v>319</v>
      </c>
      <c r="AL25" s="289" t="str">
        <f t="shared" si="1"/>
        <v>-</v>
      </c>
      <c r="AM25" s="134" t="s">
        <v>319</v>
      </c>
      <c r="AN25" s="134" t="s">
        <v>319</v>
      </c>
      <c r="AO25" s="134" t="s">
        <v>319</v>
      </c>
      <c r="AP25" s="134" t="s">
        <v>319</v>
      </c>
      <c r="AQ25" s="134" t="s">
        <v>319</v>
      </c>
      <c r="AR25" s="134" t="s">
        <v>319</v>
      </c>
      <c r="AS25" s="134" t="s">
        <v>319</v>
      </c>
      <c r="AT25" s="134" t="s">
        <v>319</v>
      </c>
      <c r="AU25" s="134" t="s">
        <v>319</v>
      </c>
      <c r="AV25" s="134" t="s">
        <v>319</v>
      </c>
      <c r="AW25" s="134" t="s">
        <v>319</v>
      </c>
      <c r="AX25" s="134" t="s">
        <v>319</v>
      </c>
      <c r="AY25" s="134">
        <v>109</v>
      </c>
      <c r="AZ25" s="134" t="s">
        <v>319</v>
      </c>
      <c r="BA25" s="134" t="s">
        <v>319</v>
      </c>
      <c r="BB25" s="89"/>
    </row>
    <row r="26" spans="1:54" s="87" customFormat="1" ht="14.25" customHeight="1">
      <c r="A26" s="335"/>
      <c r="B26" s="103"/>
      <c r="C26" s="298" t="s">
        <v>181</v>
      </c>
      <c r="D26" s="184"/>
      <c r="E26" s="184"/>
      <c r="F26" s="184"/>
      <c r="G26" s="184"/>
      <c r="H26" s="184"/>
      <c r="I26" s="184"/>
      <c r="J26" s="184"/>
      <c r="K26" s="134">
        <v>109</v>
      </c>
      <c r="L26" s="134">
        <v>1911</v>
      </c>
      <c r="M26" s="134" t="s">
        <v>319</v>
      </c>
      <c r="N26" s="134" t="s">
        <v>319</v>
      </c>
      <c r="O26" s="134" t="s">
        <v>319</v>
      </c>
      <c r="P26" s="134" t="s">
        <v>319</v>
      </c>
      <c r="Q26" s="134" t="s">
        <v>319</v>
      </c>
      <c r="R26" s="134" t="s">
        <v>319</v>
      </c>
      <c r="S26" s="134" t="s">
        <v>319</v>
      </c>
      <c r="T26" s="134" t="s">
        <v>319</v>
      </c>
      <c r="U26" s="134" t="s">
        <v>319</v>
      </c>
      <c r="V26" s="134" t="s">
        <v>319</v>
      </c>
      <c r="W26" s="134" t="s">
        <v>319</v>
      </c>
      <c r="X26" s="134" t="s">
        <v>319</v>
      </c>
      <c r="Y26" s="134" t="s">
        <v>319</v>
      </c>
      <c r="Z26" s="134" t="s">
        <v>319</v>
      </c>
      <c r="AA26" s="134" t="s">
        <v>319</v>
      </c>
      <c r="AB26" s="134" t="s">
        <v>319</v>
      </c>
      <c r="AC26" s="134" t="s">
        <v>319</v>
      </c>
      <c r="AD26" s="289" t="str">
        <f t="shared" si="9"/>
        <v>-</v>
      </c>
      <c r="AE26" s="134" t="s">
        <v>319</v>
      </c>
      <c r="AF26" s="134" t="s">
        <v>319</v>
      </c>
      <c r="AG26" s="134" t="s">
        <v>319</v>
      </c>
      <c r="AH26" s="289" t="str">
        <f t="shared" si="0"/>
        <v>-</v>
      </c>
      <c r="AI26" s="134" t="s">
        <v>319</v>
      </c>
      <c r="AJ26" s="134" t="s">
        <v>319</v>
      </c>
      <c r="AK26" s="134" t="s">
        <v>319</v>
      </c>
      <c r="AL26" s="289" t="str">
        <f t="shared" si="1"/>
        <v>-</v>
      </c>
      <c r="AM26" s="134" t="s">
        <v>319</v>
      </c>
      <c r="AN26" s="134" t="s">
        <v>319</v>
      </c>
      <c r="AO26" s="134" t="s">
        <v>319</v>
      </c>
      <c r="AP26" s="134" t="s">
        <v>319</v>
      </c>
      <c r="AQ26" s="134" t="s">
        <v>319</v>
      </c>
      <c r="AR26" s="134" t="s">
        <v>319</v>
      </c>
      <c r="AS26" s="134" t="s">
        <v>319</v>
      </c>
      <c r="AT26" s="134" t="s">
        <v>319</v>
      </c>
      <c r="AU26" s="134" t="s">
        <v>319</v>
      </c>
      <c r="AV26" s="134" t="s">
        <v>319</v>
      </c>
      <c r="AW26" s="134" t="s">
        <v>319</v>
      </c>
      <c r="AX26" s="134" t="s">
        <v>319</v>
      </c>
      <c r="AY26" s="134">
        <v>110</v>
      </c>
      <c r="AZ26" s="134" t="s">
        <v>319</v>
      </c>
      <c r="BA26" s="134" t="s">
        <v>319</v>
      </c>
      <c r="BB26" s="89"/>
    </row>
    <row r="27" spans="1:54" s="87" customFormat="1" ht="14.25" customHeight="1">
      <c r="A27" s="334" t="s">
        <v>317</v>
      </c>
      <c r="B27" s="101" t="s">
        <v>179</v>
      </c>
      <c r="C27" s="297"/>
      <c r="D27" s="134">
        <v>21</v>
      </c>
      <c r="E27" s="134">
        <v>17</v>
      </c>
      <c r="F27" s="134">
        <v>1</v>
      </c>
      <c r="G27" s="134" t="s">
        <v>319</v>
      </c>
      <c r="H27" s="134" t="s">
        <v>319</v>
      </c>
      <c r="I27" s="134" t="s">
        <v>319</v>
      </c>
      <c r="J27" s="134">
        <v>3</v>
      </c>
      <c r="K27" s="134">
        <v>36</v>
      </c>
      <c r="L27" s="134">
        <v>294</v>
      </c>
      <c r="M27" s="134" t="s">
        <v>319</v>
      </c>
      <c r="N27" s="134" t="s">
        <v>319</v>
      </c>
      <c r="O27" s="134" t="s">
        <v>319</v>
      </c>
      <c r="P27" s="134" t="s">
        <v>319</v>
      </c>
      <c r="Q27" s="134" t="s">
        <v>319</v>
      </c>
      <c r="R27" s="134">
        <v>32</v>
      </c>
      <c r="S27" s="134">
        <v>31</v>
      </c>
      <c r="T27" s="134">
        <v>31</v>
      </c>
      <c r="U27" s="134">
        <v>25</v>
      </c>
      <c r="V27" s="134">
        <v>24</v>
      </c>
      <c r="W27" s="134">
        <v>24</v>
      </c>
      <c r="X27" s="134">
        <v>26</v>
      </c>
      <c r="Y27" s="134">
        <v>25</v>
      </c>
      <c r="Z27" s="134">
        <v>25</v>
      </c>
      <c r="AA27" s="134">
        <v>25</v>
      </c>
      <c r="AB27" s="134">
        <v>24</v>
      </c>
      <c r="AC27" s="134">
        <v>24</v>
      </c>
      <c r="AD27" s="289">
        <f t="shared" si="9"/>
        <v>96</v>
      </c>
      <c r="AE27" s="134">
        <v>38</v>
      </c>
      <c r="AF27" s="134">
        <v>37</v>
      </c>
      <c r="AG27" s="134">
        <v>37</v>
      </c>
      <c r="AH27" s="289">
        <f t="shared" si="0"/>
        <v>97.368421052631575</v>
      </c>
      <c r="AI27" s="134" t="s">
        <v>319</v>
      </c>
      <c r="AJ27" s="134" t="s">
        <v>319</v>
      </c>
      <c r="AK27" s="134" t="s">
        <v>319</v>
      </c>
      <c r="AL27" s="289" t="str">
        <f t="shared" si="1"/>
        <v>-</v>
      </c>
      <c r="AM27" s="134" t="s">
        <v>319</v>
      </c>
      <c r="AN27" s="134" t="s">
        <v>319</v>
      </c>
      <c r="AO27" s="134" t="s">
        <v>319</v>
      </c>
      <c r="AP27" s="134" t="s">
        <v>319</v>
      </c>
      <c r="AQ27" s="134" t="s">
        <v>319</v>
      </c>
      <c r="AR27" s="134" t="s">
        <v>319</v>
      </c>
      <c r="AS27" s="134" t="s">
        <v>319</v>
      </c>
      <c r="AT27" s="134" t="s">
        <v>319</v>
      </c>
      <c r="AU27" s="134">
        <v>1</v>
      </c>
      <c r="AV27" s="134" t="s">
        <v>319</v>
      </c>
      <c r="AW27" s="134" t="s">
        <v>319</v>
      </c>
      <c r="AX27" s="134" t="s">
        <v>319</v>
      </c>
      <c r="AY27" s="134">
        <v>18</v>
      </c>
      <c r="AZ27" s="134" t="s">
        <v>319</v>
      </c>
      <c r="BA27" s="134" t="s">
        <v>319</v>
      </c>
      <c r="BB27" s="89"/>
    </row>
    <row r="28" spans="1:54" s="87" customFormat="1" ht="14.25" customHeight="1">
      <c r="A28" s="335"/>
      <c r="B28" s="103"/>
      <c r="C28" s="298" t="s">
        <v>181</v>
      </c>
      <c r="D28" s="184"/>
      <c r="E28" s="184"/>
      <c r="F28" s="184"/>
      <c r="G28" s="184"/>
      <c r="H28" s="184"/>
      <c r="I28" s="184"/>
      <c r="J28" s="184"/>
      <c r="K28" s="134">
        <v>36</v>
      </c>
      <c r="L28" s="134">
        <v>294</v>
      </c>
      <c r="M28" s="134" t="s">
        <v>319</v>
      </c>
      <c r="N28" s="134" t="s">
        <v>319</v>
      </c>
      <c r="O28" s="134" t="s">
        <v>319</v>
      </c>
      <c r="P28" s="134" t="s">
        <v>319</v>
      </c>
      <c r="Q28" s="134" t="s">
        <v>319</v>
      </c>
      <c r="R28" s="134">
        <v>32</v>
      </c>
      <c r="S28" s="134">
        <v>31</v>
      </c>
      <c r="T28" s="134">
        <v>31</v>
      </c>
      <c r="U28" s="134">
        <v>25</v>
      </c>
      <c r="V28" s="134">
        <v>24</v>
      </c>
      <c r="W28" s="134">
        <v>24</v>
      </c>
      <c r="X28" s="134">
        <v>26</v>
      </c>
      <c r="Y28" s="134">
        <v>25</v>
      </c>
      <c r="Z28" s="134">
        <v>25</v>
      </c>
      <c r="AA28" s="134">
        <v>25</v>
      </c>
      <c r="AB28" s="134">
        <v>24</v>
      </c>
      <c r="AC28" s="134">
        <v>24</v>
      </c>
      <c r="AD28" s="289">
        <f t="shared" si="9"/>
        <v>96</v>
      </c>
      <c r="AE28" s="134">
        <v>38</v>
      </c>
      <c r="AF28" s="134">
        <v>37</v>
      </c>
      <c r="AG28" s="134">
        <v>37</v>
      </c>
      <c r="AH28" s="289">
        <f t="shared" si="0"/>
        <v>97.368421052631575</v>
      </c>
      <c r="AI28" s="134" t="s">
        <v>319</v>
      </c>
      <c r="AJ28" s="134" t="s">
        <v>319</v>
      </c>
      <c r="AK28" s="134" t="s">
        <v>319</v>
      </c>
      <c r="AL28" s="289" t="str">
        <f t="shared" si="1"/>
        <v>-</v>
      </c>
      <c r="AM28" s="134" t="s">
        <v>319</v>
      </c>
      <c r="AN28" s="134" t="s">
        <v>319</v>
      </c>
      <c r="AO28" s="134" t="s">
        <v>319</v>
      </c>
      <c r="AP28" s="134" t="s">
        <v>319</v>
      </c>
      <c r="AQ28" s="134" t="s">
        <v>319</v>
      </c>
      <c r="AR28" s="134" t="s">
        <v>319</v>
      </c>
      <c r="AS28" s="134" t="s">
        <v>319</v>
      </c>
      <c r="AT28" s="134" t="s">
        <v>319</v>
      </c>
      <c r="AU28" s="134">
        <v>1</v>
      </c>
      <c r="AV28" s="134" t="s">
        <v>319</v>
      </c>
      <c r="AW28" s="134" t="s">
        <v>319</v>
      </c>
      <c r="AX28" s="134" t="s">
        <v>319</v>
      </c>
      <c r="AY28" s="134">
        <v>19</v>
      </c>
      <c r="AZ28" s="134" t="s">
        <v>319</v>
      </c>
      <c r="BA28" s="134" t="s">
        <v>319</v>
      </c>
      <c r="BB28" s="89"/>
    </row>
    <row r="29" spans="1:54" s="87" customFormat="1" ht="14.25" customHeight="1">
      <c r="A29" s="334" t="s">
        <v>318</v>
      </c>
      <c r="B29" s="101" t="s">
        <v>179</v>
      </c>
      <c r="C29" s="297"/>
      <c r="D29" s="134">
        <v>30</v>
      </c>
      <c r="E29" s="134">
        <v>28</v>
      </c>
      <c r="F29" s="134">
        <v>2</v>
      </c>
      <c r="G29" s="134" t="s">
        <v>319</v>
      </c>
      <c r="H29" s="134" t="s">
        <v>319</v>
      </c>
      <c r="I29" s="134" t="s">
        <v>319</v>
      </c>
      <c r="J29" s="134" t="s">
        <v>319</v>
      </c>
      <c r="K29" s="134">
        <v>37</v>
      </c>
      <c r="L29" s="134">
        <v>350</v>
      </c>
      <c r="M29" s="134" t="s">
        <v>319</v>
      </c>
      <c r="N29" s="134" t="s">
        <v>319</v>
      </c>
      <c r="O29" s="134" t="s">
        <v>319</v>
      </c>
      <c r="P29" s="134" t="s">
        <v>319</v>
      </c>
      <c r="Q29" s="134" t="s">
        <v>319</v>
      </c>
      <c r="R29" s="134">
        <v>15</v>
      </c>
      <c r="S29" s="134">
        <v>15</v>
      </c>
      <c r="T29" s="134">
        <v>15</v>
      </c>
      <c r="U29" s="134">
        <v>18</v>
      </c>
      <c r="V29" s="134">
        <v>18</v>
      </c>
      <c r="W29" s="134">
        <v>18</v>
      </c>
      <c r="X29" s="134">
        <v>48</v>
      </c>
      <c r="Y29" s="134">
        <v>29</v>
      </c>
      <c r="Z29" s="134">
        <v>44</v>
      </c>
      <c r="AA29" s="134">
        <v>34</v>
      </c>
      <c r="AB29" s="134">
        <v>34</v>
      </c>
      <c r="AC29" s="134">
        <v>34</v>
      </c>
      <c r="AD29" s="289">
        <f t="shared" si="9"/>
        <v>100</v>
      </c>
      <c r="AE29" s="134">
        <v>21</v>
      </c>
      <c r="AF29" s="134">
        <v>21</v>
      </c>
      <c r="AG29" s="134">
        <v>21</v>
      </c>
      <c r="AH29" s="289">
        <f t="shared" si="0"/>
        <v>100</v>
      </c>
      <c r="AI29" s="134" t="s">
        <v>319</v>
      </c>
      <c r="AJ29" s="134" t="s">
        <v>319</v>
      </c>
      <c r="AK29" s="134" t="s">
        <v>319</v>
      </c>
      <c r="AL29" s="289" t="str">
        <f t="shared" si="1"/>
        <v>-</v>
      </c>
      <c r="AM29" s="134" t="s">
        <v>319</v>
      </c>
      <c r="AN29" s="134" t="s">
        <v>319</v>
      </c>
      <c r="AO29" s="134">
        <v>2</v>
      </c>
      <c r="AP29" s="134" t="s">
        <v>319</v>
      </c>
      <c r="AQ29" s="134" t="s">
        <v>319</v>
      </c>
      <c r="AR29" s="134" t="s">
        <v>319</v>
      </c>
      <c r="AS29" s="134" t="s">
        <v>319</v>
      </c>
      <c r="AT29" s="134" t="s">
        <v>319</v>
      </c>
      <c r="AU29" s="134" t="s">
        <v>319</v>
      </c>
      <c r="AV29" s="134" t="s">
        <v>319</v>
      </c>
      <c r="AW29" s="134" t="s">
        <v>319</v>
      </c>
      <c r="AX29" s="134" t="s">
        <v>319</v>
      </c>
      <c r="AY29" s="134">
        <v>29</v>
      </c>
      <c r="AZ29" s="134" t="s">
        <v>319</v>
      </c>
      <c r="BA29" s="134" t="s">
        <v>319</v>
      </c>
      <c r="BB29" s="89"/>
    </row>
    <row r="30" spans="1:54" s="87" customFormat="1" ht="14.25" customHeight="1">
      <c r="A30" s="335"/>
      <c r="B30" s="103"/>
      <c r="C30" s="298" t="s">
        <v>181</v>
      </c>
      <c r="D30" s="184"/>
      <c r="E30" s="184"/>
      <c r="F30" s="184"/>
      <c r="G30" s="184"/>
      <c r="H30" s="184"/>
      <c r="I30" s="184"/>
      <c r="J30" s="184"/>
      <c r="K30" s="134">
        <v>37</v>
      </c>
      <c r="L30" s="134">
        <v>350</v>
      </c>
      <c r="M30" s="134" t="s">
        <v>319</v>
      </c>
      <c r="N30" s="134" t="s">
        <v>319</v>
      </c>
      <c r="O30" s="134" t="s">
        <v>319</v>
      </c>
      <c r="P30" s="134" t="s">
        <v>319</v>
      </c>
      <c r="Q30" s="134" t="s">
        <v>319</v>
      </c>
      <c r="R30" s="134" t="s">
        <v>319</v>
      </c>
      <c r="S30" s="134" t="s">
        <v>319</v>
      </c>
      <c r="T30" s="134" t="s">
        <v>319</v>
      </c>
      <c r="U30" s="134" t="s">
        <v>319</v>
      </c>
      <c r="V30" s="134" t="s">
        <v>319</v>
      </c>
      <c r="W30" s="134" t="s">
        <v>319</v>
      </c>
      <c r="X30" s="134" t="s">
        <v>319</v>
      </c>
      <c r="Y30" s="134" t="s">
        <v>319</v>
      </c>
      <c r="Z30" s="134" t="s">
        <v>319</v>
      </c>
      <c r="AA30" s="134" t="s">
        <v>319</v>
      </c>
      <c r="AB30" s="134" t="s">
        <v>319</v>
      </c>
      <c r="AC30" s="134" t="s">
        <v>319</v>
      </c>
      <c r="AD30" s="289" t="str">
        <f t="shared" si="9"/>
        <v>-</v>
      </c>
      <c r="AE30" s="134" t="s">
        <v>319</v>
      </c>
      <c r="AF30" s="134" t="s">
        <v>319</v>
      </c>
      <c r="AG30" s="134" t="s">
        <v>319</v>
      </c>
      <c r="AH30" s="289" t="str">
        <f t="shared" si="0"/>
        <v>-</v>
      </c>
      <c r="AI30" s="134" t="s">
        <v>319</v>
      </c>
      <c r="AJ30" s="134" t="s">
        <v>319</v>
      </c>
      <c r="AK30" s="134" t="s">
        <v>319</v>
      </c>
      <c r="AL30" s="289" t="str">
        <f t="shared" si="1"/>
        <v>-</v>
      </c>
      <c r="AM30" s="134" t="s">
        <v>319</v>
      </c>
      <c r="AN30" s="134" t="s">
        <v>319</v>
      </c>
      <c r="AO30" s="134">
        <v>2</v>
      </c>
      <c r="AP30" s="134" t="s">
        <v>319</v>
      </c>
      <c r="AQ30" s="134" t="s">
        <v>319</v>
      </c>
      <c r="AR30" s="134" t="s">
        <v>319</v>
      </c>
      <c r="AS30" s="134" t="s">
        <v>319</v>
      </c>
      <c r="AT30" s="134" t="s">
        <v>319</v>
      </c>
      <c r="AU30" s="134" t="s">
        <v>319</v>
      </c>
      <c r="AV30" s="134" t="s">
        <v>319</v>
      </c>
      <c r="AW30" s="134" t="s">
        <v>319</v>
      </c>
      <c r="AX30" s="134" t="s">
        <v>319</v>
      </c>
      <c r="AY30" s="134">
        <v>30</v>
      </c>
      <c r="AZ30" s="134" t="s">
        <v>319</v>
      </c>
      <c r="BA30" s="134" t="s">
        <v>319</v>
      </c>
      <c r="BB30" s="89"/>
    </row>
    <row r="31" spans="1:54" s="87" customFormat="1" ht="14.25" customHeight="1">
      <c r="A31" s="334" t="s">
        <v>307</v>
      </c>
      <c r="B31" s="101" t="s">
        <v>179</v>
      </c>
      <c r="C31" s="297"/>
      <c r="D31" s="134">
        <v>44</v>
      </c>
      <c r="E31" s="134">
        <v>43</v>
      </c>
      <c r="F31" s="134">
        <v>1</v>
      </c>
      <c r="G31" s="134" t="s">
        <v>319</v>
      </c>
      <c r="H31" s="134" t="s">
        <v>319</v>
      </c>
      <c r="I31" s="134" t="s">
        <v>319</v>
      </c>
      <c r="J31" s="134" t="s">
        <v>319</v>
      </c>
      <c r="K31" s="134">
        <v>63</v>
      </c>
      <c r="L31" s="134">
        <v>494</v>
      </c>
      <c r="M31" s="134" t="s">
        <v>319</v>
      </c>
      <c r="N31" s="134" t="s">
        <v>319</v>
      </c>
      <c r="O31" s="134" t="s">
        <v>319</v>
      </c>
      <c r="P31" s="134" t="s">
        <v>319</v>
      </c>
      <c r="Q31" s="134" t="s">
        <v>319</v>
      </c>
      <c r="R31" s="134">
        <v>39</v>
      </c>
      <c r="S31" s="134">
        <v>38</v>
      </c>
      <c r="T31" s="134">
        <v>38</v>
      </c>
      <c r="U31" s="134">
        <v>47</v>
      </c>
      <c r="V31" s="134">
        <v>46</v>
      </c>
      <c r="W31" s="134">
        <v>46</v>
      </c>
      <c r="X31" s="134">
        <v>45</v>
      </c>
      <c r="Y31" s="134">
        <v>45</v>
      </c>
      <c r="Z31" s="134">
        <v>45</v>
      </c>
      <c r="AA31" s="134">
        <v>53</v>
      </c>
      <c r="AB31" s="134">
        <v>52</v>
      </c>
      <c r="AC31" s="134">
        <v>52</v>
      </c>
      <c r="AD31" s="289">
        <f t="shared" si="9"/>
        <v>98.113207547169807</v>
      </c>
      <c r="AE31" s="134">
        <v>39</v>
      </c>
      <c r="AF31" s="134">
        <v>38</v>
      </c>
      <c r="AG31" s="134">
        <v>38</v>
      </c>
      <c r="AH31" s="289">
        <f t="shared" si="0"/>
        <v>97.435897435897431</v>
      </c>
      <c r="AI31" s="134" t="s">
        <v>319</v>
      </c>
      <c r="AJ31" s="134" t="s">
        <v>319</v>
      </c>
      <c r="AK31" s="134" t="s">
        <v>319</v>
      </c>
      <c r="AL31" s="289" t="str">
        <f t="shared" si="1"/>
        <v>-</v>
      </c>
      <c r="AM31" s="134" t="s">
        <v>319</v>
      </c>
      <c r="AN31" s="134" t="s">
        <v>319</v>
      </c>
      <c r="AO31" s="134">
        <v>1</v>
      </c>
      <c r="AP31" s="134" t="s">
        <v>319</v>
      </c>
      <c r="AQ31" s="134" t="s">
        <v>319</v>
      </c>
      <c r="AR31" s="134" t="s">
        <v>319</v>
      </c>
      <c r="AS31" s="134" t="s">
        <v>319</v>
      </c>
      <c r="AT31" s="134">
        <v>1</v>
      </c>
      <c r="AU31" s="134">
        <v>1</v>
      </c>
      <c r="AV31" s="134">
        <v>1</v>
      </c>
      <c r="AW31" s="134" t="s">
        <v>319</v>
      </c>
      <c r="AX31" s="134" t="s">
        <v>319</v>
      </c>
      <c r="AY31" s="134">
        <v>43</v>
      </c>
      <c r="AZ31" s="134" t="s">
        <v>319</v>
      </c>
      <c r="BA31" s="134" t="s">
        <v>319</v>
      </c>
      <c r="BB31" s="89"/>
    </row>
    <row r="32" spans="1:54" s="87" customFormat="1" ht="14.25" customHeight="1">
      <c r="A32" s="335"/>
      <c r="B32" s="103"/>
      <c r="C32" s="298" t="s">
        <v>181</v>
      </c>
      <c r="D32" s="184"/>
      <c r="E32" s="184"/>
      <c r="F32" s="184"/>
      <c r="G32" s="184"/>
      <c r="H32" s="184"/>
      <c r="I32" s="184"/>
      <c r="J32" s="184"/>
      <c r="K32" s="134">
        <v>63</v>
      </c>
      <c r="L32" s="134">
        <v>494</v>
      </c>
      <c r="M32" s="134" t="s">
        <v>319</v>
      </c>
      <c r="N32" s="134" t="s">
        <v>319</v>
      </c>
      <c r="O32" s="134" t="s">
        <v>319</v>
      </c>
      <c r="P32" s="134" t="s">
        <v>319</v>
      </c>
      <c r="Q32" s="134" t="s">
        <v>319</v>
      </c>
      <c r="R32" s="134" t="s">
        <v>319</v>
      </c>
      <c r="S32" s="134" t="s">
        <v>319</v>
      </c>
      <c r="T32" s="134" t="s">
        <v>319</v>
      </c>
      <c r="U32" s="134" t="s">
        <v>319</v>
      </c>
      <c r="V32" s="134" t="s">
        <v>319</v>
      </c>
      <c r="W32" s="134" t="s">
        <v>319</v>
      </c>
      <c r="X32" s="134" t="s">
        <v>319</v>
      </c>
      <c r="Y32" s="134" t="s">
        <v>319</v>
      </c>
      <c r="Z32" s="134" t="s">
        <v>319</v>
      </c>
      <c r="AA32" s="134" t="s">
        <v>319</v>
      </c>
      <c r="AB32" s="134" t="s">
        <v>319</v>
      </c>
      <c r="AC32" s="134" t="s">
        <v>319</v>
      </c>
      <c r="AD32" s="289" t="str">
        <f t="shared" si="9"/>
        <v>-</v>
      </c>
      <c r="AE32" s="134" t="s">
        <v>319</v>
      </c>
      <c r="AF32" s="134" t="s">
        <v>319</v>
      </c>
      <c r="AG32" s="134" t="s">
        <v>319</v>
      </c>
      <c r="AH32" s="289" t="str">
        <f t="shared" si="0"/>
        <v>-</v>
      </c>
      <c r="AI32" s="134" t="s">
        <v>319</v>
      </c>
      <c r="AJ32" s="134" t="s">
        <v>319</v>
      </c>
      <c r="AK32" s="134" t="s">
        <v>319</v>
      </c>
      <c r="AL32" s="289" t="str">
        <f t="shared" si="1"/>
        <v>-</v>
      </c>
      <c r="AM32" s="134" t="s">
        <v>319</v>
      </c>
      <c r="AN32" s="134" t="s">
        <v>319</v>
      </c>
      <c r="AO32" s="134">
        <v>1</v>
      </c>
      <c r="AP32" s="134" t="s">
        <v>319</v>
      </c>
      <c r="AQ32" s="134" t="s">
        <v>319</v>
      </c>
      <c r="AR32" s="134" t="s">
        <v>319</v>
      </c>
      <c r="AS32" s="134" t="s">
        <v>319</v>
      </c>
      <c r="AT32" s="134" t="s">
        <v>319</v>
      </c>
      <c r="AU32" s="134" t="s">
        <v>319</v>
      </c>
      <c r="AV32" s="134" t="s">
        <v>319</v>
      </c>
      <c r="AW32" s="134" t="s">
        <v>319</v>
      </c>
      <c r="AX32" s="134" t="s">
        <v>319</v>
      </c>
      <c r="AY32" s="134">
        <v>44</v>
      </c>
      <c r="AZ32" s="134" t="s">
        <v>319</v>
      </c>
      <c r="BA32" s="134" t="s">
        <v>319</v>
      </c>
      <c r="BB32" s="89"/>
    </row>
    <row r="33" spans="1:54" s="87" customFormat="1" ht="14.25" customHeight="1">
      <c r="A33" s="334" t="s">
        <v>308</v>
      </c>
      <c r="B33" s="101" t="s">
        <v>179</v>
      </c>
      <c r="C33" s="297"/>
      <c r="D33" s="134">
        <v>46</v>
      </c>
      <c r="E33" s="134">
        <v>34</v>
      </c>
      <c r="F33" s="134">
        <v>8</v>
      </c>
      <c r="G33" s="134" t="s">
        <v>319</v>
      </c>
      <c r="H33" s="134">
        <v>4</v>
      </c>
      <c r="I33" s="134" t="s">
        <v>319</v>
      </c>
      <c r="J33" s="134" t="s">
        <v>319</v>
      </c>
      <c r="K33" s="134">
        <v>58</v>
      </c>
      <c r="L33" s="134">
        <v>472</v>
      </c>
      <c r="M33" s="134" t="s">
        <v>319</v>
      </c>
      <c r="N33" s="134" t="s">
        <v>319</v>
      </c>
      <c r="O33" s="134" t="s">
        <v>319</v>
      </c>
      <c r="P33" s="134" t="s">
        <v>319</v>
      </c>
      <c r="Q33" s="134" t="s">
        <v>319</v>
      </c>
      <c r="R33" s="134">
        <v>36</v>
      </c>
      <c r="S33" s="134">
        <v>36</v>
      </c>
      <c r="T33" s="134">
        <v>36</v>
      </c>
      <c r="U33" s="134">
        <v>50</v>
      </c>
      <c r="V33" s="134">
        <v>46</v>
      </c>
      <c r="W33" s="134">
        <v>46</v>
      </c>
      <c r="X33" s="134">
        <v>44</v>
      </c>
      <c r="Y33" s="134">
        <v>41</v>
      </c>
      <c r="Z33" s="134">
        <v>41</v>
      </c>
      <c r="AA33" s="134">
        <v>36</v>
      </c>
      <c r="AB33" s="134">
        <v>36</v>
      </c>
      <c r="AC33" s="134">
        <v>36</v>
      </c>
      <c r="AD33" s="289">
        <f t="shared" si="9"/>
        <v>100</v>
      </c>
      <c r="AE33" s="134">
        <v>48</v>
      </c>
      <c r="AF33" s="134">
        <v>48</v>
      </c>
      <c r="AG33" s="134">
        <v>48</v>
      </c>
      <c r="AH33" s="289">
        <f t="shared" si="0"/>
        <v>100</v>
      </c>
      <c r="AI33" s="134" t="s">
        <v>319</v>
      </c>
      <c r="AJ33" s="134" t="s">
        <v>319</v>
      </c>
      <c r="AK33" s="134" t="s">
        <v>319</v>
      </c>
      <c r="AL33" s="289" t="str">
        <f t="shared" si="1"/>
        <v>-</v>
      </c>
      <c r="AM33" s="134" t="s">
        <v>319</v>
      </c>
      <c r="AN33" s="134" t="s">
        <v>319</v>
      </c>
      <c r="AO33" s="134">
        <v>1</v>
      </c>
      <c r="AP33" s="134" t="s">
        <v>319</v>
      </c>
      <c r="AQ33" s="134" t="s">
        <v>319</v>
      </c>
      <c r="AR33" s="134">
        <v>1</v>
      </c>
      <c r="AS33" s="134" t="s">
        <v>319</v>
      </c>
      <c r="AT33" s="134" t="s">
        <v>319</v>
      </c>
      <c r="AU33" s="134" t="s">
        <v>319</v>
      </c>
      <c r="AV33" s="134" t="s">
        <v>319</v>
      </c>
      <c r="AW33" s="134" t="s">
        <v>319</v>
      </c>
      <c r="AX33" s="134" t="s">
        <v>319</v>
      </c>
      <c r="AY33" s="134">
        <v>40</v>
      </c>
      <c r="AZ33" s="134" t="s">
        <v>319</v>
      </c>
      <c r="BA33" s="134" t="s">
        <v>319</v>
      </c>
      <c r="BB33" s="89"/>
    </row>
    <row r="34" spans="1:54" s="87" customFormat="1" ht="14.25" customHeight="1">
      <c r="A34" s="335"/>
      <c r="B34" s="103"/>
      <c r="C34" s="298" t="s">
        <v>181</v>
      </c>
      <c r="D34" s="184"/>
      <c r="E34" s="184"/>
      <c r="F34" s="184"/>
      <c r="G34" s="184"/>
      <c r="H34" s="184"/>
      <c r="I34" s="184"/>
      <c r="J34" s="184"/>
      <c r="K34" s="134">
        <v>58</v>
      </c>
      <c r="L34" s="134">
        <v>472</v>
      </c>
      <c r="M34" s="134" t="s">
        <v>319</v>
      </c>
      <c r="N34" s="134" t="s">
        <v>319</v>
      </c>
      <c r="O34" s="134" t="s">
        <v>319</v>
      </c>
      <c r="P34" s="134" t="s">
        <v>319</v>
      </c>
      <c r="Q34" s="134" t="s">
        <v>319</v>
      </c>
      <c r="R34" s="134" t="s">
        <v>319</v>
      </c>
      <c r="S34" s="134" t="s">
        <v>319</v>
      </c>
      <c r="T34" s="134" t="s">
        <v>319</v>
      </c>
      <c r="U34" s="134" t="s">
        <v>319</v>
      </c>
      <c r="V34" s="134" t="s">
        <v>319</v>
      </c>
      <c r="W34" s="134" t="s">
        <v>319</v>
      </c>
      <c r="X34" s="134" t="s">
        <v>319</v>
      </c>
      <c r="Y34" s="134" t="s">
        <v>319</v>
      </c>
      <c r="Z34" s="134" t="s">
        <v>319</v>
      </c>
      <c r="AA34" s="134" t="s">
        <v>319</v>
      </c>
      <c r="AB34" s="134" t="s">
        <v>319</v>
      </c>
      <c r="AC34" s="134" t="s">
        <v>319</v>
      </c>
      <c r="AD34" s="289" t="str">
        <f t="shared" si="9"/>
        <v>-</v>
      </c>
      <c r="AE34" s="134" t="s">
        <v>319</v>
      </c>
      <c r="AF34" s="134" t="s">
        <v>319</v>
      </c>
      <c r="AG34" s="134" t="s">
        <v>319</v>
      </c>
      <c r="AH34" s="289" t="str">
        <f t="shared" si="0"/>
        <v>-</v>
      </c>
      <c r="AI34" s="134" t="s">
        <v>319</v>
      </c>
      <c r="AJ34" s="134" t="s">
        <v>319</v>
      </c>
      <c r="AK34" s="134" t="s">
        <v>319</v>
      </c>
      <c r="AL34" s="289" t="str">
        <f t="shared" si="1"/>
        <v>-</v>
      </c>
      <c r="AM34" s="134" t="s">
        <v>319</v>
      </c>
      <c r="AN34" s="134" t="s">
        <v>319</v>
      </c>
      <c r="AO34" s="134" t="s">
        <v>319</v>
      </c>
      <c r="AP34" s="134" t="s">
        <v>319</v>
      </c>
      <c r="AQ34" s="134" t="s">
        <v>319</v>
      </c>
      <c r="AR34" s="134" t="s">
        <v>319</v>
      </c>
      <c r="AS34" s="134" t="s">
        <v>319</v>
      </c>
      <c r="AT34" s="134" t="s">
        <v>319</v>
      </c>
      <c r="AU34" s="134" t="s">
        <v>319</v>
      </c>
      <c r="AV34" s="134" t="s">
        <v>319</v>
      </c>
      <c r="AW34" s="134" t="s">
        <v>319</v>
      </c>
      <c r="AX34" s="134" t="s">
        <v>319</v>
      </c>
      <c r="AY34" s="134">
        <v>41</v>
      </c>
      <c r="AZ34" s="134" t="s">
        <v>319</v>
      </c>
      <c r="BA34" s="134" t="s">
        <v>319</v>
      </c>
      <c r="BB34" s="89"/>
    </row>
    <row r="35" spans="1:54" s="87" customFormat="1" ht="14.25" customHeight="1">
      <c r="A35" s="334" t="s">
        <v>309</v>
      </c>
      <c r="B35" s="101" t="s">
        <v>179</v>
      </c>
      <c r="C35" s="297"/>
      <c r="D35" s="134">
        <v>168</v>
      </c>
      <c r="E35" s="134">
        <v>156</v>
      </c>
      <c r="F35" s="134">
        <v>11</v>
      </c>
      <c r="G35" s="134" t="s">
        <v>319</v>
      </c>
      <c r="H35" s="134" t="s">
        <v>319</v>
      </c>
      <c r="I35" s="134">
        <v>1</v>
      </c>
      <c r="J35" s="134" t="s">
        <v>319</v>
      </c>
      <c r="K35" s="134">
        <v>179</v>
      </c>
      <c r="L35" s="134">
        <v>1903</v>
      </c>
      <c r="M35" s="134" t="s">
        <v>319</v>
      </c>
      <c r="N35" s="134" t="s">
        <v>319</v>
      </c>
      <c r="O35" s="134" t="s">
        <v>319</v>
      </c>
      <c r="P35" s="134" t="s">
        <v>319</v>
      </c>
      <c r="Q35" s="134" t="s">
        <v>319</v>
      </c>
      <c r="R35" s="134">
        <v>161</v>
      </c>
      <c r="S35" s="134">
        <v>160</v>
      </c>
      <c r="T35" s="134">
        <v>160</v>
      </c>
      <c r="U35" s="134">
        <v>173</v>
      </c>
      <c r="V35" s="134">
        <v>171</v>
      </c>
      <c r="W35" s="134">
        <v>171</v>
      </c>
      <c r="X35" s="134" t="s">
        <v>319</v>
      </c>
      <c r="Y35" s="134" t="s">
        <v>319</v>
      </c>
      <c r="Z35" s="134" t="s">
        <v>319</v>
      </c>
      <c r="AA35" s="134">
        <v>187</v>
      </c>
      <c r="AB35" s="134">
        <v>183</v>
      </c>
      <c r="AC35" s="134">
        <v>183</v>
      </c>
      <c r="AD35" s="289">
        <f t="shared" si="9"/>
        <v>97.860962566844918</v>
      </c>
      <c r="AE35" s="134">
        <v>174</v>
      </c>
      <c r="AF35" s="134">
        <v>171</v>
      </c>
      <c r="AG35" s="134">
        <v>171</v>
      </c>
      <c r="AH35" s="289">
        <f t="shared" si="0"/>
        <v>98.275862068965509</v>
      </c>
      <c r="AI35" s="134" t="s">
        <v>319</v>
      </c>
      <c r="AJ35" s="134" t="s">
        <v>319</v>
      </c>
      <c r="AK35" s="134" t="s">
        <v>319</v>
      </c>
      <c r="AL35" s="289" t="str">
        <f t="shared" si="1"/>
        <v>-</v>
      </c>
      <c r="AM35" s="134" t="s">
        <v>319</v>
      </c>
      <c r="AN35" s="134" t="s">
        <v>319</v>
      </c>
      <c r="AO35" s="134">
        <v>3</v>
      </c>
      <c r="AP35" s="134" t="s">
        <v>319</v>
      </c>
      <c r="AQ35" s="134" t="s">
        <v>319</v>
      </c>
      <c r="AR35" s="134">
        <v>1</v>
      </c>
      <c r="AS35" s="134">
        <v>3</v>
      </c>
      <c r="AT35" s="134" t="s">
        <v>319</v>
      </c>
      <c r="AU35" s="134">
        <v>1</v>
      </c>
      <c r="AV35" s="134">
        <v>8</v>
      </c>
      <c r="AW35" s="134" t="s">
        <v>319</v>
      </c>
      <c r="AX35" s="134" t="s">
        <v>319</v>
      </c>
      <c r="AY35" s="134">
        <v>162</v>
      </c>
      <c r="AZ35" s="134" t="s">
        <v>319</v>
      </c>
      <c r="BA35" s="134" t="s">
        <v>319</v>
      </c>
      <c r="BB35" s="89"/>
    </row>
    <row r="36" spans="1:54" s="87" customFormat="1" ht="14.25" customHeight="1">
      <c r="A36" s="335"/>
      <c r="B36" s="103"/>
      <c r="C36" s="298" t="s">
        <v>181</v>
      </c>
      <c r="D36" s="184"/>
      <c r="E36" s="184"/>
      <c r="F36" s="184"/>
      <c r="G36" s="184"/>
      <c r="H36" s="184"/>
      <c r="I36" s="184"/>
      <c r="J36" s="184"/>
      <c r="K36" s="134">
        <v>179</v>
      </c>
      <c r="L36" s="134">
        <v>1903</v>
      </c>
      <c r="M36" s="134" t="s">
        <v>319</v>
      </c>
      <c r="N36" s="134" t="s">
        <v>319</v>
      </c>
      <c r="O36" s="134" t="s">
        <v>319</v>
      </c>
      <c r="P36" s="134" t="s">
        <v>319</v>
      </c>
      <c r="Q36" s="134" t="s">
        <v>319</v>
      </c>
      <c r="R36" s="134" t="s">
        <v>319</v>
      </c>
      <c r="S36" s="134" t="s">
        <v>319</v>
      </c>
      <c r="T36" s="134" t="s">
        <v>319</v>
      </c>
      <c r="U36" s="134" t="s">
        <v>319</v>
      </c>
      <c r="V36" s="134" t="s">
        <v>319</v>
      </c>
      <c r="W36" s="134" t="s">
        <v>319</v>
      </c>
      <c r="X36" s="134" t="s">
        <v>319</v>
      </c>
      <c r="Y36" s="134" t="s">
        <v>319</v>
      </c>
      <c r="Z36" s="134" t="s">
        <v>319</v>
      </c>
      <c r="AA36" s="134" t="s">
        <v>319</v>
      </c>
      <c r="AB36" s="134" t="s">
        <v>319</v>
      </c>
      <c r="AC36" s="134" t="s">
        <v>319</v>
      </c>
      <c r="AD36" s="289" t="str">
        <f t="shared" si="9"/>
        <v>-</v>
      </c>
      <c r="AE36" s="134" t="s">
        <v>319</v>
      </c>
      <c r="AF36" s="134" t="s">
        <v>319</v>
      </c>
      <c r="AG36" s="134" t="s">
        <v>319</v>
      </c>
      <c r="AH36" s="289" t="str">
        <f t="shared" si="0"/>
        <v>-</v>
      </c>
      <c r="AI36" s="134" t="s">
        <v>319</v>
      </c>
      <c r="AJ36" s="134" t="s">
        <v>319</v>
      </c>
      <c r="AK36" s="134" t="s">
        <v>319</v>
      </c>
      <c r="AL36" s="289" t="str">
        <f t="shared" si="1"/>
        <v>-</v>
      </c>
      <c r="AM36" s="134" t="s">
        <v>319</v>
      </c>
      <c r="AN36" s="134" t="s">
        <v>319</v>
      </c>
      <c r="AO36" s="134">
        <v>3</v>
      </c>
      <c r="AP36" s="134" t="s">
        <v>319</v>
      </c>
      <c r="AQ36" s="134" t="s">
        <v>319</v>
      </c>
      <c r="AR36" s="134" t="s">
        <v>319</v>
      </c>
      <c r="AS36" s="134" t="s">
        <v>319</v>
      </c>
      <c r="AT36" s="134" t="s">
        <v>319</v>
      </c>
      <c r="AU36" s="134" t="s">
        <v>319</v>
      </c>
      <c r="AV36" s="134" t="s">
        <v>319</v>
      </c>
      <c r="AW36" s="134" t="s">
        <v>319</v>
      </c>
      <c r="AX36" s="134" t="s">
        <v>319</v>
      </c>
      <c r="AY36" s="134">
        <v>163</v>
      </c>
      <c r="AZ36" s="134" t="s">
        <v>319</v>
      </c>
      <c r="BA36" s="134" t="s">
        <v>319</v>
      </c>
      <c r="BB36" s="89"/>
    </row>
    <row r="37" spans="1:54" s="87" customFormat="1" ht="14.25" customHeight="1">
      <c r="A37" s="334" t="s">
        <v>310</v>
      </c>
      <c r="B37" s="101" t="s">
        <v>179</v>
      </c>
      <c r="C37" s="297"/>
      <c r="D37" s="134">
        <v>22</v>
      </c>
      <c r="E37" s="134">
        <v>21</v>
      </c>
      <c r="F37" s="134" t="s">
        <v>319</v>
      </c>
      <c r="G37" s="134">
        <v>1</v>
      </c>
      <c r="H37" s="134" t="s">
        <v>319</v>
      </c>
      <c r="I37" s="134" t="s">
        <v>319</v>
      </c>
      <c r="J37" s="134" t="s">
        <v>319</v>
      </c>
      <c r="K37" s="134">
        <v>43</v>
      </c>
      <c r="L37" s="134">
        <v>551</v>
      </c>
      <c r="M37" s="134" t="s">
        <v>319</v>
      </c>
      <c r="N37" s="134" t="s">
        <v>319</v>
      </c>
      <c r="O37" s="134" t="s">
        <v>319</v>
      </c>
      <c r="P37" s="134" t="s">
        <v>319</v>
      </c>
      <c r="Q37" s="134" t="s">
        <v>319</v>
      </c>
      <c r="R37" s="134">
        <v>34</v>
      </c>
      <c r="S37" s="134">
        <v>32</v>
      </c>
      <c r="T37" s="134">
        <v>32</v>
      </c>
      <c r="U37" s="134" t="s">
        <v>319</v>
      </c>
      <c r="V37" s="134" t="s">
        <v>319</v>
      </c>
      <c r="W37" s="134" t="s">
        <v>319</v>
      </c>
      <c r="X37" s="134">
        <v>33</v>
      </c>
      <c r="Y37" s="134">
        <v>24</v>
      </c>
      <c r="Z37" s="134">
        <v>24</v>
      </c>
      <c r="AA37" s="134">
        <v>35</v>
      </c>
      <c r="AB37" s="134">
        <v>33</v>
      </c>
      <c r="AC37" s="134">
        <v>33</v>
      </c>
      <c r="AD37" s="289">
        <f t="shared" si="9"/>
        <v>94.285714285714278</v>
      </c>
      <c r="AE37" s="134">
        <v>26</v>
      </c>
      <c r="AF37" s="134">
        <v>23</v>
      </c>
      <c r="AG37" s="134">
        <v>23</v>
      </c>
      <c r="AH37" s="289">
        <f t="shared" si="0"/>
        <v>88.461538461538453</v>
      </c>
      <c r="AI37" s="134" t="s">
        <v>319</v>
      </c>
      <c r="AJ37" s="134" t="s">
        <v>319</v>
      </c>
      <c r="AK37" s="134" t="s">
        <v>319</v>
      </c>
      <c r="AL37" s="289" t="str">
        <f t="shared" si="1"/>
        <v>-</v>
      </c>
      <c r="AM37" s="134">
        <v>28</v>
      </c>
      <c r="AN37" s="134">
        <v>28</v>
      </c>
      <c r="AO37" s="134" t="s">
        <v>319</v>
      </c>
      <c r="AP37" s="134" t="s">
        <v>319</v>
      </c>
      <c r="AQ37" s="134" t="s">
        <v>319</v>
      </c>
      <c r="AR37" s="134" t="s">
        <v>319</v>
      </c>
      <c r="AS37" s="134" t="s">
        <v>319</v>
      </c>
      <c r="AT37" s="134" t="s">
        <v>319</v>
      </c>
      <c r="AU37" s="134" t="s">
        <v>319</v>
      </c>
      <c r="AV37" s="134" t="s">
        <v>319</v>
      </c>
      <c r="AW37" s="134" t="s">
        <v>319</v>
      </c>
      <c r="AX37" s="134" t="s">
        <v>319</v>
      </c>
      <c r="AY37" s="134">
        <v>21</v>
      </c>
      <c r="AZ37" s="134" t="s">
        <v>319</v>
      </c>
      <c r="BA37" s="134" t="s">
        <v>319</v>
      </c>
      <c r="BB37" s="89"/>
    </row>
    <row r="38" spans="1:54" s="87" customFormat="1" ht="14.25" customHeight="1">
      <c r="A38" s="335"/>
      <c r="B38" s="103"/>
      <c r="C38" s="298" t="s">
        <v>181</v>
      </c>
      <c r="D38" s="184"/>
      <c r="E38" s="184"/>
      <c r="F38" s="184"/>
      <c r="G38" s="184"/>
      <c r="H38" s="184"/>
      <c r="I38" s="184"/>
      <c r="J38" s="184"/>
      <c r="K38" s="134">
        <v>43</v>
      </c>
      <c r="L38" s="134">
        <v>551</v>
      </c>
      <c r="M38" s="134" t="s">
        <v>319</v>
      </c>
      <c r="N38" s="134" t="s">
        <v>319</v>
      </c>
      <c r="O38" s="134" t="s">
        <v>319</v>
      </c>
      <c r="P38" s="134" t="s">
        <v>319</v>
      </c>
      <c r="Q38" s="134" t="s">
        <v>319</v>
      </c>
      <c r="R38" s="134" t="s">
        <v>319</v>
      </c>
      <c r="S38" s="134" t="s">
        <v>319</v>
      </c>
      <c r="T38" s="134" t="s">
        <v>319</v>
      </c>
      <c r="U38" s="134" t="s">
        <v>319</v>
      </c>
      <c r="V38" s="134" t="s">
        <v>319</v>
      </c>
      <c r="W38" s="134" t="s">
        <v>319</v>
      </c>
      <c r="X38" s="134" t="s">
        <v>319</v>
      </c>
      <c r="Y38" s="134" t="s">
        <v>319</v>
      </c>
      <c r="Z38" s="134" t="s">
        <v>319</v>
      </c>
      <c r="AA38" s="134" t="s">
        <v>319</v>
      </c>
      <c r="AB38" s="134" t="s">
        <v>319</v>
      </c>
      <c r="AC38" s="134" t="s">
        <v>319</v>
      </c>
      <c r="AD38" s="289" t="str">
        <f t="shared" si="9"/>
        <v>-</v>
      </c>
      <c r="AE38" s="134" t="s">
        <v>319</v>
      </c>
      <c r="AF38" s="134" t="s">
        <v>319</v>
      </c>
      <c r="AG38" s="134" t="s">
        <v>319</v>
      </c>
      <c r="AH38" s="289" t="str">
        <f t="shared" si="0"/>
        <v>-</v>
      </c>
      <c r="AI38" s="134" t="s">
        <v>319</v>
      </c>
      <c r="AJ38" s="134" t="s">
        <v>319</v>
      </c>
      <c r="AK38" s="134" t="s">
        <v>319</v>
      </c>
      <c r="AL38" s="289" t="str">
        <f t="shared" si="1"/>
        <v>-</v>
      </c>
      <c r="AM38" s="134" t="s">
        <v>319</v>
      </c>
      <c r="AN38" s="134" t="s">
        <v>319</v>
      </c>
      <c r="AO38" s="134" t="s">
        <v>319</v>
      </c>
      <c r="AP38" s="134" t="s">
        <v>319</v>
      </c>
      <c r="AQ38" s="134" t="s">
        <v>319</v>
      </c>
      <c r="AR38" s="134" t="s">
        <v>319</v>
      </c>
      <c r="AS38" s="134" t="s">
        <v>319</v>
      </c>
      <c r="AT38" s="134" t="s">
        <v>319</v>
      </c>
      <c r="AU38" s="134" t="s">
        <v>319</v>
      </c>
      <c r="AV38" s="134" t="s">
        <v>319</v>
      </c>
      <c r="AW38" s="134" t="s">
        <v>319</v>
      </c>
      <c r="AX38" s="134" t="s">
        <v>319</v>
      </c>
      <c r="AY38" s="134">
        <v>22</v>
      </c>
      <c r="AZ38" s="134" t="s">
        <v>319</v>
      </c>
      <c r="BA38" s="134" t="s">
        <v>319</v>
      </c>
      <c r="BB38" s="89"/>
    </row>
    <row r="39" spans="1:54" s="87" customFormat="1" ht="14.25" customHeight="1">
      <c r="A39" s="334" t="s">
        <v>311</v>
      </c>
      <c r="B39" s="101" t="s">
        <v>179</v>
      </c>
      <c r="C39" s="297"/>
      <c r="D39" s="134">
        <v>21</v>
      </c>
      <c r="E39" s="134">
        <v>20</v>
      </c>
      <c r="F39" s="134">
        <v>1</v>
      </c>
      <c r="G39" s="134" t="s">
        <v>319</v>
      </c>
      <c r="H39" s="134" t="s">
        <v>319</v>
      </c>
      <c r="I39" s="134" t="s">
        <v>319</v>
      </c>
      <c r="J39" s="134" t="s">
        <v>319</v>
      </c>
      <c r="K39" s="134">
        <v>28</v>
      </c>
      <c r="L39" s="134">
        <v>216</v>
      </c>
      <c r="M39" s="134" t="s">
        <v>319</v>
      </c>
      <c r="N39" s="134" t="s">
        <v>319</v>
      </c>
      <c r="O39" s="134" t="s">
        <v>319</v>
      </c>
      <c r="P39" s="134" t="s">
        <v>319</v>
      </c>
      <c r="Q39" s="134" t="s">
        <v>319</v>
      </c>
      <c r="R39" s="134">
        <v>13</v>
      </c>
      <c r="S39" s="134">
        <v>10</v>
      </c>
      <c r="T39" s="134">
        <v>10</v>
      </c>
      <c r="U39" s="134">
        <v>14</v>
      </c>
      <c r="V39" s="134">
        <v>13</v>
      </c>
      <c r="W39" s="134">
        <v>13</v>
      </c>
      <c r="X39" s="134">
        <v>16</v>
      </c>
      <c r="Y39" s="134">
        <v>14</v>
      </c>
      <c r="Z39" s="134">
        <v>14</v>
      </c>
      <c r="AA39" s="134">
        <v>22</v>
      </c>
      <c r="AB39" s="134">
        <v>21</v>
      </c>
      <c r="AC39" s="134">
        <v>21</v>
      </c>
      <c r="AD39" s="289">
        <f t="shared" si="9"/>
        <v>95.454545454545453</v>
      </c>
      <c r="AE39" s="134">
        <v>14</v>
      </c>
      <c r="AF39" s="134">
        <v>13</v>
      </c>
      <c r="AG39" s="134">
        <v>13</v>
      </c>
      <c r="AH39" s="289">
        <f t="shared" si="0"/>
        <v>92.857142857142861</v>
      </c>
      <c r="AI39" s="134" t="s">
        <v>319</v>
      </c>
      <c r="AJ39" s="134" t="s">
        <v>319</v>
      </c>
      <c r="AK39" s="134" t="s">
        <v>319</v>
      </c>
      <c r="AL39" s="289" t="str">
        <f t="shared" si="1"/>
        <v>-</v>
      </c>
      <c r="AM39" s="134" t="s">
        <v>319</v>
      </c>
      <c r="AN39" s="134" t="s">
        <v>319</v>
      </c>
      <c r="AO39" s="134">
        <v>8</v>
      </c>
      <c r="AP39" s="134" t="s">
        <v>319</v>
      </c>
      <c r="AQ39" s="134" t="s">
        <v>319</v>
      </c>
      <c r="AR39" s="134" t="s">
        <v>319</v>
      </c>
      <c r="AS39" s="134">
        <v>1</v>
      </c>
      <c r="AT39" s="134" t="s">
        <v>319</v>
      </c>
      <c r="AU39" s="134" t="s">
        <v>319</v>
      </c>
      <c r="AV39" s="134" t="s">
        <v>319</v>
      </c>
      <c r="AW39" s="134" t="s">
        <v>319</v>
      </c>
      <c r="AX39" s="134" t="s">
        <v>319</v>
      </c>
      <c r="AY39" s="134" t="s">
        <v>319</v>
      </c>
      <c r="AZ39" s="134" t="s">
        <v>319</v>
      </c>
      <c r="BA39" s="134" t="s">
        <v>319</v>
      </c>
      <c r="BB39" s="89"/>
    </row>
    <row r="40" spans="1:54" s="87" customFormat="1" ht="14.25" customHeight="1">
      <c r="A40" s="335"/>
      <c r="B40" s="103"/>
      <c r="C40" s="298" t="s">
        <v>181</v>
      </c>
      <c r="D40" s="184"/>
      <c r="E40" s="184"/>
      <c r="F40" s="184"/>
      <c r="G40" s="184"/>
      <c r="H40" s="184"/>
      <c r="I40" s="184"/>
      <c r="J40" s="184"/>
      <c r="K40" s="134">
        <v>28</v>
      </c>
      <c r="L40" s="134">
        <v>216</v>
      </c>
      <c r="M40" s="134" t="s">
        <v>319</v>
      </c>
      <c r="N40" s="134" t="s">
        <v>319</v>
      </c>
      <c r="O40" s="134" t="s">
        <v>319</v>
      </c>
      <c r="P40" s="134" t="s">
        <v>319</v>
      </c>
      <c r="Q40" s="134" t="s">
        <v>319</v>
      </c>
      <c r="R40" s="134" t="s">
        <v>319</v>
      </c>
      <c r="S40" s="134" t="s">
        <v>319</v>
      </c>
      <c r="T40" s="134" t="s">
        <v>319</v>
      </c>
      <c r="U40" s="134" t="s">
        <v>319</v>
      </c>
      <c r="V40" s="134" t="s">
        <v>319</v>
      </c>
      <c r="W40" s="134" t="s">
        <v>319</v>
      </c>
      <c r="X40" s="134" t="s">
        <v>319</v>
      </c>
      <c r="Y40" s="134" t="s">
        <v>319</v>
      </c>
      <c r="Z40" s="134" t="s">
        <v>319</v>
      </c>
      <c r="AA40" s="134" t="s">
        <v>319</v>
      </c>
      <c r="AB40" s="134" t="s">
        <v>319</v>
      </c>
      <c r="AC40" s="134" t="s">
        <v>319</v>
      </c>
      <c r="AD40" s="289" t="str">
        <f t="shared" si="9"/>
        <v>-</v>
      </c>
      <c r="AE40" s="134" t="s">
        <v>319</v>
      </c>
      <c r="AF40" s="134" t="s">
        <v>319</v>
      </c>
      <c r="AG40" s="134" t="s">
        <v>319</v>
      </c>
      <c r="AH40" s="289" t="str">
        <f t="shared" si="0"/>
        <v>-</v>
      </c>
      <c r="AI40" s="134" t="s">
        <v>319</v>
      </c>
      <c r="AJ40" s="134" t="s">
        <v>319</v>
      </c>
      <c r="AK40" s="134" t="s">
        <v>319</v>
      </c>
      <c r="AL40" s="289" t="str">
        <f t="shared" si="1"/>
        <v>-</v>
      </c>
      <c r="AM40" s="134" t="s">
        <v>319</v>
      </c>
      <c r="AN40" s="134" t="s">
        <v>319</v>
      </c>
      <c r="AO40" s="134">
        <v>8</v>
      </c>
      <c r="AP40" s="134" t="s">
        <v>319</v>
      </c>
      <c r="AQ40" s="134" t="s">
        <v>319</v>
      </c>
      <c r="AR40" s="134" t="s">
        <v>319</v>
      </c>
      <c r="AS40" s="134" t="s">
        <v>319</v>
      </c>
      <c r="AT40" s="134" t="s">
        <v>319</v>
      </c>
      <c r="AU40" s="134" t="s">
        <v>319</v>
      </c>
      <c r="AV40" s="134" t="s">
        <v>319</v>
      </c>
      <c r="AW40" s="134" t="s">
        <v>319</v>
      </c>
      <c r="AX40" s="134" t="s">
        <v>319</v>
      </c>
      <c r="AY40" s="134" t="s">
        <v>319</v>
      </c>
      <c r="AZ40" s="134" t="s">
        <v>319</v>
      </c>
      <c r="BA40" s="134" t="s">
        <v>319</v>
      </c>
      <c r="BB40" s="89"/>
    </row>
    <row r="41" spans="1:54" s="87" customFormat="1" ht="14.25" customHeight="1">
      <c r="A41" s="334" t="s">
        <v>312</v>
      </c>
      <c r="B41" s="101" t="s">
        <v>179</v>
      </c>
      <c r="C41" s="297"/>
      <c r="D41" s="134">
        <v>31</v>
      </c>
      <c r="E41" s="134">
        <v>28</v>
      </c>
      <c r="F41" s="134">
        <v>2</v>
      </c>
      <c r="G41" s="134" t="s">
        <v>319</v>
      </c>
      <c r="H41" s="134">
        <v>1</v>
      </c>
      <c r="I41" s="134" t="s">
        <v>319</v>
      </c>
      <c r="J41" s="134" t="s">
        <v>319</v>
      </c>
      <c r="K41" s="134">
        <v>53</v>
      </c>
      <c r="L41" s="134">
        <v>455</v>
      </c>
      <c r="M41" s="134" t="s">
        <v>319</v>
      </c>
      <c r="N41" s="134" t="s">
        <v>319</v>
      </c>
      <c r="O41" s="134" t="s">
        <v>319</v>
      </c>
      <c r="P41" s="134" t="s">
        <v>319</v>
      </c>
      <c r="Q41" s="134" t="s">
        <v>319</v>
      </c>
      <c r="R41" s="134">
        <v>31</v>
      </c>
      <c r="S41" s="134">
        <v>31</v>
      </c>
      <c r="T41" s="134">
        <v>31</v>
      </c>
      <c r="U41" s="134">
        <v>38</v>
      </c>
      <c r="V41" s="134">
        <v>38</v>
      </c>
      <c r="W41" s="134">
        <v>38</v>
      </c>
      <c r="X41" s="134">
        <v>45</v>
      </c>
      <c r="Y41" s="134">
        <v>45</v>
      </c>
      <c r="Z41" s="134">
        <v>46</v>
      </c>
      <c r="AA41" s="134">
        <v>46</v>
      </c>
      <c r="AB41" s="134">
        <v>46</v>
      </c>
      <c r="AC41" s="134">
        <v>46</v>
      </c>
      <c r="AD41" s="289">
        <f t="shared" si="9"/>
        <v>100</v>
      </c>
      <c r="AE41" s="134">
        <v>41</v>
      </c>
      <c r="AF41" s="134">
        <v>41</v>
      </c>
      <c r="AG41" s="134">
        <v>41</v>
      </c>
      <c r="AH41" s="289">
        <f t="shared" si="0"/>
        <v>100</v>
      </c>
      <c r="AI41" s="134" t="s">
        <v>319</v>
      </c>
      <c r="AJ41" s="134" t="s">
        <v>319</v>
      </c>
      <c r="AK41" s="134" t="s">
        <v>319</v>
      </c>
      <c r="AL41" s="289" t="str">
        <f t="shared" si="1"/>
        <v>-</v>
      </c>
      <c r="AM41" s="134">
        <v>37</v>
      </c>
      <c r="AN41" s="134">
        <v>37</v>
      </c>
      <c r="AO41" s="134">
        <v>1</v>
      </c>
      <c r="AP41" s="134" t="s">
        <v>319</v>
      </c>
      <c r="AQ41" s="134" t="s">
        <v>319</v>
      </c>
      <c r="AR41" s="134" t="s">
        <v>319</v>
      </c>
      <c r="AS41" s="134" t="s">
        <v>319</v>
      </c>
      <c r="AT41" s="134">
        <v>1</v>
      </c>
      <c r="AU41" s="134" t="s">
        <v>319</v>
      </c>
      <c r="AV41" s="134" t="s">
        <v>319</v>
      </c>
      <c r="AW41" s="134" t="s">
        <v>319</v>
      </c>
      <c r="AX41" s="134" t="s">
        <v>319</v>
      </c>
      <c r="AY41" s="134">
        <v>30</v>
      </c>
      <c r="AZ41" s="134" t="s">
        <v>319</v>
      </c>
      <c r="BA41" s="134" t="s">
        <v>319</v>
      </c>
      <c r="BB41" s="89"/>
    </row>
    <row r="42" spans="1:54" s="87" customFormat="1" ht="14.25" customHeight="1">
      <c r="A42" s="335"/>
      <c r="B42" s="103"/>
      <c r="C42" s="298" t="s">
        <v>181</v>
      </c>
      <c r="D42" s="184"/>
      <c r="E42" s="184"/>
      <c r="F42" s="184"/>
      <c r="G42" s="184"/>
      <c r="H42" s="184"/>
      <c r="I42" s="184"/>
      <c r="J42" s="184"/>
      <c r="K42" s="134">
        <v>53</v>
      </c>
      <c r="L42" s="134">
        <v>455</v>
      </c>
      <c r="M42" s="134" t="s">
        <v>319</v>
      </c>
      <c r="N42" s="134" t="s">
        <v>319</v>
      </c>
      <c r="O42" s="134" t="s">
        <v>319</v>
      </c>
      <c r="P42" s="134" t="s">
        <v>319</v>
      </c>
      <c r="Q42" s="134" t="s">
        <v>319</v>
      </c>
      <c r="R42" s="134" t="s">
        <v>319</v>
      </c>
      <c r="S42" s="134" t="s">
        <v>319</v>
      </c>
      <c r="T42" s="134" t="s">
        <v>319</v>
      </c>
      <c r="U42" s="134" t="s">
        <v>319</v>
      </c>
      <c r="V42" s="134" t="s">
        <v>319</v>
      </c>
      <c r="W42" s="134" t="s">
        <v>319</v>
      </c>
      <c r="X42" s="134" t="s">
        <v>319</v>
      </c>
      <c r="Y42" s="134" t="s">
        <v>319</v>
      </c>
      <c r="Z42" s="134" t="s">
        <v>319</v>
      </c>
      <c r="AA42" s="134" t="s">
        <v>319</v>
      </c>
      <c r="AB42" s="134" t="s">
        <v>319</v>
      </c>
      <c r="AC42" s="134" t="s">
        <v>319</v>
      </c>
      <c r="AD42" s="289" t="str">
        <f t="shared" si="9"/>
        <v>-</v>
      </c>
      <c r="AE42" s="134" t="s">
        <v>319</v>
      </c>
      <c r="AF42" s="134" t="s">
        <v>319</v>
      </c>
      <c r="AG42" s="134" t="s">
        <v>319</v>
      </c>
      <c r="AH42" s="289" t="str">
        <f t="shared" si="0"/>
        <v>-</v>
      </c>
      <c r="AI42" s="134" t="s">
        <v>319</v>
      </c>
      <c r="AJ42" s="134" t="s">
        <v>319</v>
      </c>
      <c r="AK42" s="134" t="s">
        <v>319</v>
      </c>
      <c r="AL42" s="289" t="str">
        <f t="shared" si="1"/>
        <v>-</v>
      </c>
      <c r="AM42" s="134" t="s">
        <v>319</v>
      </c>
      <c r="AN42" s="134" t="s">
        <v>319</v>
      </c>
      <c r="AO42" s="134">
        <v>1</v>
      </c>
      <c r="AP42" s="134" t="s">
        <v>319</v>
      </c>
      <c r="AQ42" s="134" t="s">
        <v>319</v>
      </c>
      <c r="AR42" s="134" t="s">
        <v>319</v>
      </c>
      <c r="AS42" s="134" t="s">
        <v>319</v>
      </c>
      <c r="AT42" s="134" t="s">
        <v>319</v>
      </c>
      <c r="AU42" s="134" t="s">
        <v>319</v>
      </c>
      <c r="AV42" s="134" t="s">
        <v>319</v>
      </c>
      <c r="AW42" s="134" t="s">
        <v>319</v>
      </c>
      <c r="AX42" s="134" t="s">
        <v>319</v>
      </c>
      <c r="AY42" s="134">
        <v>31</v>
      </c>
      <c r="AZ42" s="134" t="s">
        <v>319</v>
      </c>
      <c r="BA42" s="134" t="s">
        <v>319</v>
      </c>
      <c r="BB42" s="89"/>
    </row>
    <row r="43" spans="1:54" s="87" customFormat="1" ht="14.25" customHeight="1">
      <c r="A43" s="334" t="s">
        <v>313</v>
      </c>
      <c r="B43" s="101" t="s">
        <v>179</v>
      </c>
      <c r="C43" s="297"/>
      <c r="D43" s="134">
        <v>41</v>
      </c>
      <c r="E43" s="134">
        <v>40</v>
      </c>
      <c r="F43" s="134" t="s">
        <v>319</v>
      </c>
      <c r="G43" s="134">
        <v>1</v>
      </c>
      <c r="H43" s="134" t="s">
        <v>319</v>
      </c>
      <c r="I43" s="134" t="s">
        <v>319</v>
      </c>
      <c r="J43" s="134" t="s">
        <v>319</v>
      </c>
      <c r="K43" s="134">
        <v>63</v>
      </c>
      <c r="L43" s="134">
        <v>459</v>
      </c>
      <c r="M43" s="134" t="s">
        <v>319</v>
      </c>
      <c r="N43" s="134" t="s">
        <v>319</v>
      </c>
      <c r="O43" s="134" t="s">
        <v>319</v>
      </c>
      <c r="P43" s="134" t="s">
        <v>319</v>
      </c>
      <c r="Q43" s="134" t="s">
        <v>319</v>
      </c>
      <c r="R43" s="134">
        <v>53</v>
      </c>
      <c r="S43" s="134">
        <v>51</v>
      </c>
      <c r="T43" s="134">
        <v>51</v>
      </c>
      <c r="U43" s="134">
        <v>51</v>
      </c>
      <c r="V43" s="134">
        <v>51</v>
      </c>
      <c r="W43" s="134">
        <v>51</v>
      </c>
      <c r="X43" s="134" t="s">
        <v>319</v>
      </c>
      <c r="Y43" s="134" t="s">
        <v>319</v>
      </c>
      <c r="Z43" s="134" t="s">
        <v>319</v>
      </c>
      <c r="AA43" s="134">
        <v>48</v>
      </c>
      <c r="AB43" s="134">
        <v>47</v>
      </c>
      <c r="AC43" s="134">
        <v>47</v>
      </c>
      <c r="AD43" s="289">
        <f t="shared" si="9"/>
        <v>97.916666666666657</v>
      </c>
      <c r="AE43" s="134">
        <v>55</v>
      </c>
      <c r="AF43" s="134">
        <v>53</v>
      </c>
      <c r="AG43" s="134">
        <v>53</v>
      </c>
      <c r="AH43" s="289">
        <f t="shared" si="0"/>
        <v>96.36363636363636</v>
      </c>
      <c r="AI43" s="134" t="s">
        <v>319</v>
      </c>
      <c r="AJ43" s="134" t="s">
        <v>319</v>
      </c>
      <c r="AK43" s="134" t="s">
        <v>319</v>
      </c>
      <c r="AL43" s="289" t="str">
        <f t="shared" si="1"/>
        <v>-</v>
      </c>
      <c r="AM43" s="134">
        <v>48</v>
      </c>
      <c r="AN43" s="134">
        <v>48</v>
      </c>
      <c r="AO43" s="134" t="s">
        <v>319</v>
      </c>
      <c r="AP43" s="134" t="s">
        <v>319</v>
      </c>
      <c r="AQ43" s="134" t="s">
        <v>319</v>
      </c>
      <c r="AR43" s="134" t="s">
        <v>319</v>
      </c>
      <c r="AS43" s="134" t="s">
        <v>319</v>
      </c>
      <c r="AT43" s="134" t="s">
        <v>319</v>
      </c>
      <c r="AU43" s="134" t="s">
        <v>319</v>
      </c>
      <c r="AV43" s="134">
        <v>1</v>
      </c>
      <c r="AW43" s="134" t="s">
        <v>319</v>
      </c>
      <c r="AX43" s="134">
        <v>2</v>
      </c>
      <c r="AY43" s="134">
        <v>42</v>
      </c>
      <c r="AZ43" s="134" t="s">
        <v>319</v>
      </c>
      <c r="BA43" s="134" t="s">
        <v>319</v>
      </c>
      <c r="BB43" s="89"/>
    </row>
    <row r="44" spans="1:54" s="87" customFormat="1" ht="14.25" customHeight="1">
      <c r="A44" s="335"/>
      <c r="B44" s="103"/>
      <c r="C44" s="298" t="s">
        <v>181</v>
      </c>
      <c r="D44" s="184"/>
      <c r="E44" s="184"/>
      <c r="F44" s="184"/>
      <c r="G44" s="184"/>
      <c r="H44" s="184"/>
      <c r="I44" s="184"/>
      <c r="J44" s="184"/>
      <c r="K44" s="134">
        <v>63</v>
      </c>
      <c r="L44" s="134">
        <v>459</v>
      </c>
      <c r="M44" s="134" t="s">
        <v>319</v>
      </c>
      <c r="N44" s="134" t="s">
        <v>319</v>
      </c>
      <c r="O44" s="134" t="s">
        <v>319</v>
      </c>
      <c r="P44" s="134" t="s">
        <v>319</v>
      </c>
      <c r="Q44" s="134" t="s">
        <v>319</v>
      </c>
      <c r="R44" s="134" t="s">
        <v>319</v>
      </c>
      <c r="S44" s="134" t="s">
        <v>319</v>
      </c>
      <c r="T44" s="134" t="s">
        <v>319</v>
      </c>
      <c r="U44" s="134" t="s">
        <v>319</v>
      </c>
      <c r="V44" s="134" t="s">
        <v>319</v>
      </c>
      <c r="W44" s="134" t="s">
        <v>319</v>
      </c>
      <c r="X44" s="134" t="s">
        <v>319</v>
      </c>
      <c r="Y44" s="134" t="s">
        <v>319</v>
      </c>
      <c r="Z44" s="134" t="s">
        <v>319</v>
      </c>
      <c r="AA44" s="134" t="s">
        <v>319</v>
      </c>
      <c r="AB44" s="134" t="s">
        <v>319</v>
      </c>
      <c r="AC44" s="134" t="s">
        <v>319</v>
      </c>
      <c r="AD44" s="289" t="str">
        <f t="shared" si="9"/>
        <v>-</v>
      </c>
      <c r="AE44" s="134" t="s">
        <v>319</v>
      </c>
      <c r="AF44" s="134" t="s">
        <v>319</v>
      </c>
      <c r="AG44" s="134" t="s">
        <v>319</v>
      </c>
      <c r="AH44" s="289" t="str">
        <f t="shared" si="0"/>
        <v>-</v>
      </c>
      <c r="AI44" s="134" t="s">
        <v>319</v>
      </c>
      <c r="AJ44" s="134" t="s">
        <v>319</v>
      </c>
      <c r="AK44" s="134" t="s">
        <v>319</v>
      </c>
      <c r="AL44" s="289" t="str">
        <f t="shared" si="1"/>
        <v>-</v>
      </c>
      <c r="AM44" s="134" t="s">
        <v>319</v>
      </c>
      <c r="AN44" s="134" t="s">
        <v>319</v>
      </c>
      <c r="AO44" s="134" t="s">
        <v>319</v>
      </c>
      <c r="AP44" s="134" t="s">
        <v>319</v>
      </c>
      <c r="AQ44" s="134" t="s">
        <v>319</v>
      </c>
      <c r="AR44" s="134" t="s">
        <v>319</v>
      </c>
      <c r="AS44" s="134" t="s">
        <v>319</v>
      </c>
      <c r="AT44" s="134" t="s">
        <v>319</v>
      </c>
      <c r="AU44" s="134" t="s">
        <v>319</v>
      </c>
      <c r="AV44" s="134">
        <v>1</v>
      </c>
      <c r="AW44" s="134" t="s">
        <v>319</v>
      </c>
      <c r="AX44" s="134">
        <v>2</v>
      </c>
      <c r="AY44" s="134">
        <v>43</v>
      </c>
      <c r="AZ44" s="134" t="s">
        <v>319</v>
      </c>
      <c r="BA44" s="134" t="s">
        <v>319</v>
      </c>
      <c r="BB44" s="89"/>
    </row>
    <row r="45" spans="1:54" s="87" customFormat="1" ht="14.25" customHeight="1">
      <c r="A45" s="334" t="s">
        <v>314</v>
      </c>
      <c r="B45" s="101" t="s">
        <v>179</v>
      </c>
      <c r="C45" s="297"/>
      <c r="D45" s="134">
        <v>16</v>
      </c>
      <c r="E45" s="134">
        <v>16</v>
      </c>
      <c r="F45" s="134" t="s">
        <v>319</v>
      </c>
      <c r="G45" s="134" t="s">
        <v>319</v>
      </c>
      <c r="H45" s="134" t="s">
        <v>319</v>
      </c>
      <c r="I45" s="134" t="s">
        <v>319</v>
      </c>
      <c r="J45" s="134" t="s">
        <v>319</v>
      </c>
      <c r="K45" s="134">
        <v>18</v>
      </c>
      <c r="L45" s="134">
        <v>101</v>
      </c>
      <c r="M45" s="134" t="s">
        <v>319</v>
      </c>
      <c r="N45" s="134" t="s">
        <v>319</v>
      </c>
      <c r="O45" s="134" t="s">
        <v>319</v>
      </c>
      <c r="P45" s="134" t="s">
        <v>319</v>
      </c>
      <c r="Q45" s="134" t="s">
        <v>319</v>
      </c>
      <c r="R45" s="134">
        <v>6</v>
      </c>
      <c r="S45" s="134">
        <v>6</v>
      </c>
      <c r="T45" s="134">
        <v>6</v>
      </c>
      <c r="U45" s="134">
        <v>7</v>
      </c>
      <c r="V45" s="134">
        <v>7</v>
      </c>
      <c r="W45" s="134">
        <v>7</v>
      </c>
      <c r="X45" s="134" t="s">
        <v>319</v>
      </c>
      <c r="Y45" s="134" t="s">
        <v>319</v>
      </c>
      <c r="Z45" s="134" t="s">
        <v>319</v>
      </c>
      <c r="AA45" s="134">
        <v>14</v>
      </c>
      <c r="AB45" s="134">
        <v>12</v>
      </c>
      <c r="AC45" s="134">
        <v>12</v>
      </c>
      <c r="AD45" s="289">
        <f t="shared" si="9"/>
        <v>85.714285714285708</v>
      </c>
      <c r="AE45" s="134">
        <v>14</v>
      </c>
      <c r="AF45" s="134">
        <v>14</v>
      </c>
      <c r="AG45" s="134">
        <v>14</v>
      </c>
      <c r="AH45" s="289">
        <f t="shared" si="0"/>
        <v>100</v>
      </c>
      <c r="AI45" s="134" t="s">
        <v>319</v>
      </c>
      <c r="AJ45" s="134" t="s">
        <v>319</v>
      </c>
      <c r="AK45" s="134" t="s">
        <v>319</v>
      </c>
      <c r="AL45" s="289" t="str">
        <f t="shared" si="1"/>
        <v>-</v>
      </c>
      <c r="AM45" s="134" t="s">
        <v>319</v>
      </c>
      <c r="AN45" s="134" t="s">
        <v>319</v>
      </c>
      <c r="AO45" s="134" t="s">
        <v>319</v>
      </c>
      <c r="AP45" s="134" t="s">
        <v>319</v>
      </c>
      <c r="AQ45" s="134" t="s">
        <v>319</v>
      </c>
      <c r="AR45" s="134" t="s">
        <v>319</v>
      </c>
      <c r="AS45" s="134" t="s">
        <v>319</v>
      </c>
      <c r="AT45" s="134" t="s">
        <v>319</v>
      </c>
      <c r="AU45" s="134" t="s">
        <v>319</v>
      </c>
      <c r="AV45" s="134">
        <v>2</v>
      </c>
      <c r="AW45" s="134" t="s">
        <v>319</v>
      </c>
      <c r="AX45" s="134" t="s">
        <v>319</v>
      </c>
      <c r="AY45" s="134">
        <v>18</v>
      </c>
      <c r="AZ45" s="134" t="s">
        <v>319</v>
      </c>
      <c r="BA45" s="134" t="s">
        <v>319</v>
      </c>
      <c r="BB45" s="89"/>
    </row>
    <row r="46" spans="1:54" s="87" customFormat="1" ht="14.25" customHeight="1">
      <c r="A46" s="335"/>
      <c r="B46" s="103"/>
      <c r="C46" s="298" t="s">
        <v>181</v>
      </c>
      <c r="D46" s="184"/>
      <c r="E46" s="184"/>
      <c r="F46" s="184"/>
      <c r="G46" s="184"/>
      <c r="H46" s="184"/>
      <c r="I46" s="184"/>
      <c r="J46" s="184"/>
      <c r="K46" s="134">
        <v>18</v>
      </c>
      <c r="L46" s="134">
        <v>101</v>
      </c>
      <c r="M46" s="134" t="s">
        <v>319</v>
      </c>
      <c r="N46" s="134" t="s">
        <v>319</v>
      </c>
      <c r="O46" s="134" t="s">
        <v>319</v>
      </c>
      <c r="P46" s="134" t="s">
        <v>319</v>
      </c>
      <c r="Q46" s="134" t="s">
        <v>319</v>
      </c>
      <c r="R46" s="134">
        <v>6</v>
      </c>
      <c r="S46" s="134">
        <v>6</v>
      </c>
      <c r="T46" s="134">
        <v>6</v>
      </c>
      <c r="U46" s="134">
        <v>7</v>
      </c>
      <c r="V46" s="134">
        <v>7</v>
      </c>
      <c r="W46" s="134">
        <v>7</v>
      </c>
      <c r="X46" s="134" t="s">
        <v>319</v>
      </c>
      <c r="Y46" s="134" t="s">
        <v>319</v>
      </c>
      <c r="Z46" s="134" t="s">
        <v>319</v>
      </c>
      <c r="AA46" s="134" t="s">
        <v>319</v>
      </c>
      <c r="AB46" s="134" t="s">
        <v>319</v>
      </c>
      <c r="AC46" s="134" t="s">
        <v>319</v>
      </c>
      <c r="AD46" s="289" t="str">
        <f t="shared" si="9"/>
        <v>-</v>
      </c>
      <c r="AE46" s="134" t="s">
        <v>319</v>
      </c>
      <c r="AF46" s="134" t="s">
        <v>319</v>
      </c>
      <c r="AG46" s="134" t="s">
        <v>319</v>
      </c>
      <c r="AH46" s="289" t="str">
        <f t="shared" si="0"/>
        <v>-</v>
      </c>
      <c r="AI46" s="134" t="s">
        <v>319</v>
      </c>
      <c r="AJ46" s="134" t="s">
        <v>319</v>
      </c>
      <c r="AK46" s="134" t="s">
        <v>319</v>
      </c>
      <c r="AL46" s="289" t="str">
        <f t="shared" si="1"/>
        <v>-</v>
      </c>
      <c r="AM46" s="134" t="s">
        <v>319</v>
      </c>
      <c r="AN46" s="134" t="s">
        <v>319</v>
      </c>
      <c r="AO46" s="134" t="s">
        <v>319</v>
      </c>
      <c r="AP46" s="134" t="s">
        <v>319</v>
      </c>
      <c r="AQ46" s="134" t="s">
        <v>319</v>
      </c>
      <c r="AR46" s="134" t="s">
        <v>319</v>
      </c>
      <c r="AS46" s="134" t="s">
        <v>319</v>
      </c>
      <c r="AT46" s="134" t="s">
        <v>319</v>
      </c>
      <c r="AU46" s="134" t="s">
        <v>319</v>
      </c>
      <c r="AV46" s="134" t="s">
        <v>319</v>
      </c>
      <c r="AW46" s="134" t="s">
        <v>319</v>
      </c>
      <c r="AX46" s="134" t="s">
        <v>319</v>
      </c>
      <c r="AY46" s="134">
        <v>19</v>
      </c>
      <c r="AZ46" s="134" t="s">
        <v>319</v>
      </c>
      <c r="BA46" s="134" t="s">
        <v>319</v>
      </c>
      <c r="BB46" s="89"/>
    </row>
    <row r="47" spans="1:54" s="87" customFormat="1" ht="14.25" customHeight="1">
      <c r="A47" s="334" t="s">
        <v>315</v>
      </c>
      <c r="B47" s="101" t="s">
        <v>179</v>
      </c>
      <c r="C47" s="297"/>
      <c r="D47" s="134">
        <v>27</v>
      </c>
      <c r="E47" s="134">
        <v>22</v>
      </c>
      <c r="F47" s="134">
        <v>2</v>
      </c>
      <c r="G47" s="134">
        <v>3</v>
      </c>
      <c r="H47" s="134" t="s">
        <v>319</v>
      </c>
      <c r="I47" s="134" t="s">
        <v>319</v>
      </c>
      <c r="J47" s="134" t="s">
        <v>319</v>
      </c>
      <c r="K47" s="134">
        <v>42</v>
      </c>
      <c r="L47" s="134">
        <v>325</v>
      </c>
      <c r="M47" s="134" t="s">
        <v>319</v>
      </c>
      <c r="N47" s="134" t="s">
        <v>319</v>
      </c>
      <c r="O47" s="134" t="s">
        <v>319</v>
      </c>
      <c r="P47" s="134" t="s">
        <v>319</v>
      </c>
      <c r="Q47" s="134" t="s">
        <v>319</v>
      </c>
      <c r="R47" s="134">
        <v>25</v>
      </c>
      <c r="S47" s="134">
        <v>25</v>
      </c>
      <c r="T47" s="134">
        <v>25</v>
      </c>
      <c r="U47" s="134">
        <v>25</v>
      </c>
      <c r="V47" s="134">
        <v>23</v>
      </c>
      <c r="W47" s="134">
        <v>23</v>
      </c>
      <c r="X47" s="134">
        <v>44</v>
      </c>
      <c r="Y47" s="134">
        <v>44</v>
      </c>
      <c r="Z47" s="134">
        <v>44</v>
      </c>
      <c r="AA47" s="134">
        <v>20</v>
      </c>
      <c r="AB47" s="134">
        <v>20</v>
      </c>
      <c r="AC47" s="134">
        <v>20</v>
      </c>
      <c r="AD47" s="289">
        <f t="shared" si="9"/>
        <v>100</v>
      </c>
      <c r="AE47" s="134">
        <v>38</v>
      </c>
      <c r="AF47" s="134">
        <v>35</v>
      </c>
      <c r="AG47" s="134">
        <v>35</v>
      </c>
      <c r="AH47" s="289">
        <f t="shared" si="0"/>
        <v>92.10526315789474</v>
      </c>
      <c r="AI47" s="134" t="s">
        <v>319</v>
      </c>
      <c r="AJ47" s="134" t="s">
        <v>319</v>
      </c>
      <c r="AK47" s="134" t="s">
        <v>319</v>
      </c>
      <c r="AL47" s="289" t="str">
        <f t="shared" si="1"/>
        <v>-</v>
      </c>
      <c r="AM47" s="134">
        <v>55</v>
      </c>
      <c r="AN47" s="134">
        <v>55</v>
      </c>
      <c r="AO47" s="134" t="s">
        <v>319</v>
      </c>
      <c r="AP47" s="134" t="s">
        <v>319</v>
      </c>
      <c r="AQ47" s="134" t="s">
        <v>319</v>
      </c>
      <c r="AR47" s="134" t="s">
        <v>319</v>
      </c>
      <c r="AS47" s="134" t="s">
        <v>319</v>
      </c>
      <c r="AT47" s="134" t="s">
        <v>319</v>
      </c>
      <c r="AU47" s="134" t="s">
        <v>319</v>
      </c>
      <c r="AV47" s="134" t="s">
        <v>319</v>
      </c>
      <c r="AW47" s="134" t="s">
        <v>319</v>
      </c>
      <c r="AX47" s="134" t="s">
        <v>319</v>
      </c>
      <c r="AY47" s="134">
        <v>20</v>
      </c>
      <c r="AZ47" s="134" t="s">
        <v>319</v>
      </c>
      <c r="BA47" s="134" t="s">
        <v>319</v>
      </c>
      <c r="BB47" s="89"/>
    </row>
    <row r="48" spans="1:54" s="87" customFormat="1" ht="14.25" customHeight="1">
      <c r="A48" s="335"/>
      <c r="B48" s="103"/>
      <c r="C48" s="298" t="s">
        <v>181</v>
      </c>
      <c r="D48" s="184"/>
      <c r="E48" s="184"/>
      <c r="F48" s="184"/>
      <c r="G48" s="184"/>
      <c r="H48" s="184"/>
      <c r="I48" s="184"/>
      <c r="J48" s="184"/>
      <c r="K48" s="134" t="s">
        <v>319</v>
      </c>
      <c r="L48" s="134" t="s">
        <v>319</v>
      </c>
      <c r="M48" s="134" t="s">
        <v>319</v>
      </c>
      <c r="N48" s="134" t="s">
        <v>319</v>
      </c>
      <c r="O48" s="134" t="s">
        <v>319</v>
      </c>
      <c r="P48" s="134" t="s">
        <v>319</v>
      </c>
      <c r="Q48" s="134" t="s">
        <v>319</v>
      </c>
      <c r="R48" s="134" t="s">
        <v>319</v>
      </c>
      <c r="S48" s="134" t="s">
        <v>319</v>
      </c>
      <c r="T48" s="134" t="s">
        <v>319</v>
      </c>
      <c r="U48" s="134" t="s">
        <v>319</v>
      </c>
      <c r="V48" s="134" t="s">
        <v>319</v>
      </c>
      <c r="W48" s="134" t="s">
        <v>319</v>
      </c>
      <c r="X48" s="134" t="s">
        <v>319</v>
      </c>
      <c r="Y48" s="134" t="s">
        <v>319</v>
      </c>
      <c r="Z48" s="134" t="s">
        <v>319</v>
      </c>
      <c r="AA48" s="134" t="s">
        <v>319</v>
      </c>
      <c r="AB48" s="134" t="s">
        <v>319</v>
      </c>
      <c r="AC48" s="134" t="s">
        <v>319</v>
      </c>
      <c r="AD48" s="289" t="str">
        <f t="shared" si="9"/>
        <v>-</v>
      </c>
      <c r="AE48" s="134" t="s">
        <v>319</v>
      </c>
      <c r="AF48" s="134" t="s">
        <v>319</v>
      </c>
      <c r="AG48" s="134" t="s">
        <v>319</v>
      </c>
      <c r="AH48" s="289" t="str">
        <f t="shared" si="0"/>
        <v>-</v>
      </c>
      <c r="AI48" s="134" t="s">
        <v>319</v>
      </c>
      <c r="AJ48" s="134" t="s">
        <v>319</v>
      </c>
      <c r="AK48" s="134" t="s">
        <v>319</v>
      </c>
      <c r="AL48" s="289" t="str">
        <f t="shared" si="1"/>
        <v>-</v>
      </c>
      <c r="AM48" s="134" t="s">
        <v>319</v>
      </c>
      <c r="AN48" s="134" t="s">
        <v>319</v>
      </c>
      <c r="AO48" s="134" t="s">
        <v>319</v>
      </c>
      <c r="AP48" s="134" t="s">
        <v>319</v>
      </c>
      <c r="AQ48" s="134" t="s">
        <v>319</v>
      </c>
      <c r="AR48" s="134" t="s">
        <v>319</v>
      </c>
      <c r="AS48" s="134" t="s">
        <v>319</v>
      </c>
      <c r="AT48" s="134" t="s">
        <v>319</v>
      </c>
      <c r="AU48" s="134" t="s">
        <v>319</v>
      </c>
      <c r="AV48" s="134" t="s">
        <v>319</v>
      </c>
      <c r="AW48" s="134" t="s">
        <v>319</v>
      </c>
      <c r="AX48" s="134" t="s">
        <v>319</v>
      </c>
      <c r="AY48" s="134" t="s">
        <v>319</v>
      </c>
      <c r="AZ48" s="134" t="s">
        <v>319</v>
      </c>
      <c r="BA48" s="134" t="s">
        <v>319</v>
      </c>
      <c r="BB48" s="89"/>
    </row>
    <row r="49" spans="1:53" s="87" customFormat="1" ht="9.75" customHeight="1">
      <c r="A49" s="104"/>
      <c r="B49" s="105"/>
      <c r="C49" s="106"/>
      <c r="D49" s="107"/>
      <c r="E49" s="107"/>
      <c r="F49" s="107"/>
      <c r="G49" s="107"/>
      <c r="H49" s="107"/>
      <c r="I49" s="107"/>
      <c r="J49" s="107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9"/>
      <c r="AE49" s="110"/>
      <c r="AF49" s="110"/>
      <c r="AG49" s="110"/>
      <c r="AH49" s="109"/>
      <c r="AI49" s="108"/>
      <c r="AJ49" s="108"/>
      <c r="AK49" s="108"/>
      <c r="AL49" s="108"/>
      <c r="AM49" s="108"/>
      <c r="AN49" s="108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</row>
    <row r="50" spans="1:53" s="87" customFormat="1" ht="13.5" customHeight="1">
      <c r="A50" s="373" t="s">
        <v>277</v>
      </c>
      <c r="B50" s="373"/>
      <c r="C50" s="37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</row>
    <row r="51" spans="1:53" s="116" customFormat="1" ht="13.5" customHeight="1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8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5"/>
      <c r="AG51" s="114"/>
    </row>
    <row r="52" spans="1:53" s="87" customFormat="1" ht="13.5" customHeight="1">
      <c r="B52" s="117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AE52" s="84"/>
      <c r="AF52" s="118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</row>
    <row r="53" spans="1:53" s="87" customFormat="1" ht="11.25" customHeight="1">
      <c r="B53" s="117"/>
      <c r="I53" s="84"/>
      <c r="J53" s="84"/>
      <c r="K53" s="119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AF53" s="88"/>
    </row>
    <row r="54" spans="1:53" s="87" customFormat="1" ht="11.25" customHeight="1">
      <c r="B54" s="117"/>
      <c r="I54" s="84"/>
      <c r="J54" s="84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AF54" s="88"/>
    </row>
    <row r="55" spans="1:53" s="87" customFormat="1" ht="11.25" customHeight="1">
      <c r="B55" s="117"/>
      <c r="I55" s="84"/>
      <c r="J55" s="84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AF55" s="88"/>
    </row>
    <row r="56" spans="1:53" ht="11.25" customHeight="1">
      <c r="I56" s="122"/>
      <c r="J56" s="122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</row>
    <row r="57" spans="1:53" ht="11.25" customHeight="1">
      <c r="I57" s="122"/>
      <c r="J57" s="122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</row>
    <row r="58" spans="1:53" ht="11.25" customHeight="1">
      <c r="I58" s="122"/>
      <c r="J58" s="122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</row>
    <row r="59" spans="1:53" s="124" customFormat="1" ht="22.5" customHeight="1">
      <c r="I59" s="125"/>
      <c r="J59" s="125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AF59" s="126"/>
    </row>
    <row r="60" spans="1:53" s="124" customFormat="1" ht="19.5" customHeight="1">
      <c r="I60" s="125"/>
      <c r="J60" s="125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AF60" s="126"/>
    </row>
    <row r="61" spans="1:53" s="124" customFormat="1" ht="19.5" customHeight="1">
      <c r="I61" s="125"/>
      <c r="J61" s="125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AF61" s="126"/>
    </row>
    <row r="62" spans="1:53" s="124" customFormat="1" ht="13.5" customHeight="1">
      <c r="I62" s="125"/>
      <c r="J62" s="125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AF62" s="126"/>
    </row>
    <row r="63" spans="1:53" s="124" customFormat="1" ht="13.5" customHeight="1">
      <c r="AF63" s="126"/>
    </row>
    <row r="64" spans="1:53" s="127" customFormat="1" ht="19">
      <c r="B64" s="128"/>
      <c r="AF64" s="129"/>
    </row>
  </sheetData>
  <customSheetViews>
    <customSheetView guid="{8B4C5619-54EF-4E9D-AF19-AC3668C76619}" showPageBreaks="1" showGridLines="0" printArea="1" view="pageBreakPreview">
      <pane xSplit="4" ySplit="5" topLeftCell="E12" activePane="bottomRight" state="frozen"/>
      <selection pane="bottomRight" activeCell="AE6" sqref="AE6"/>
      <pageMargins left="0.19685039370078741" right="0.19685039370078741" top="0.78740157480314965" bottom="0.78740157480314965" header="0" footer="0"/>
      <pageSetup paperSize="9" scale="40" pageOrder="overThenDown" orientation="landscape" r:id="rId1"/>
      <headerFooter alignWithMargins="0"/>
    </customSheetView>
  </customSheetViews>
  <mergeCells count="67">
    <mergeCell ref="A50:C50"/>
    <mergeCell ref="A1:C1"/>
    <mergeCell ref="AW4:AW5"/>
    <mergeCell ref="O3:Z3"/>
    <mergeCell ref="AO3:AO5"/>
    <mergeCell ref="AA3:AN3"/>
    <mergeCell ref="R4:T4"/>
    <mergeCell ref="AS4:AS5"/>
    <mergeCell ref="AT4:AT5"/>
    <mergeCell ref="AU4:AU5"/>
    <mergeCell ref="AV4:AV5"/>
    <mergeCell ref="E4:E6"/>
    <mergeCell ref="F4:F6"/>
    <mergeCell ref="G4:G6"/>
    <mergeCell ref="H4:H6"/>
    <mergeCell ref="AA4:AD4"/>
    <mergeCell ref="AE4:AH4"/>
    <mergeCell ref="AU3:AX3"/>
    <mergeCell ref="AM4:AN4"/>
    <mergeCell ref="AY2:BA2"/>
    <mergeCell ref="AY3:AY5"/>
    <mergeCell ref="AZ3:BA3"/>
    <mergeCell ref="AZ4:AZ5"/>
    <mergeCell ref="BA4:BA5"/>
    <mergeCell ref="AX4:AX5"/>
    <mergeCell ref="AO2:AX2"/>
    <mergeCell ref="AQ4:AQ5"/>
    <mergeCell ref="AR4:AR5"/>
    <mergeCell ref="K2:AN2"/>
    <mergeCell ref="AQ3:AT3"/>
    <mergeCell ref="M4:M5"/>
    <mergeCell ref="AP3:AP5"/>
    <mergeCell ref="A13:A14"/>
    <mergeCell ref="N4:N5"/>
    <mergeCell ref="X4:Z4"/>
    <mergeCell ref="O4:Q4"/>
    <mergeCell ref="K4:K5"/>
    <mergeCell ref="L4:L5"/>
    <mergeCell ref="A15:A16"/>
    <mergeCell ref="A17:A18"/>
    <mergeCell ref="AI4:AL4"/>
    <mergeCell ref="A27:A28"/>
    <mergeCell ref="A31:A32"/>
    <mergeCell ref="D3:D5"/>
    <mergeCell ref="E3:J3"/>
    <mergeCell ref="J4:J5"/>
    <mergeCell ref="I4:I5"/>
    <mergeCell ref="A9:A10"/>
    <mergeCell ref="A7:A8"/>
    <mergeCell ref="B2:C5"/>
    <mergeCell ref="K3:L3"/>
    <mergeCell ref="U4:W4"/>
    <mergeCell ref="M3:N3"/>
    <mergeCell ref="A11:A12"/>
    <mergeCell ref="A33:A34"/>
    <mergeCell ref="A19:A20"/>
    <mergeCell ref="A21:A22"/>
    <mergeCell ref="A29:A30"/>
    <mergeCell ref="A23:A24"/>
    <mergeCell ref="A25:A26"/>
    <mergeCell ref="A47:A48"/>
    <mergeCell ref="A35:A36"/>
    <mergeCell ref="A37:A38"/>
    <mergeCell ref="A39:A40"/>
    <mergeCell ref="A41:A42"/>
    <mergeCell ref="A43:A44"/>
    <mergeCell ref="A45:A46"/>
  </mergeCells>
  <phoneticPr fontId="2"/>
  <pageMargins left="0.39370078740157483" right="0.39370078740157483" top="0.78740157480314965" bottom="0.78740157480314965" header="0.19685039370078741" footer="0"/>
  <pageSetup paperSize="9" scale="64" fitToWidth="0" pageOrder="overThenDown" orientation="landscape" r:id="rId2"/>
  <headerFooter alignWithMargins="0"/>
  <rowBreaks count="1" manualBreakCount="1">
    <brk id="55" max="16383" man="1"/>
  </rowBreaks>
  <colBreaks count="1" manualBreakCount="1">
    <brk id="30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showGridLines="0" view="pageBreakPreview" zoomScaleNormal="25" zoomScaleSheetLayoutView="100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U4" sqref="U4"/>
    </sheetView>
  </sheetViews>
  <sheetFormatPr defaultColWidth="10" defaultRowHeight="11"/>
  <cols>
    <col min="1" max="1" width="11.26953125" style="121" customWidth="1"/>
    <col min="2" max="6" width="7" style="120" customWidth="1"/>
    <col min="7" max="7" width="6.6328125" style="120" customWidth="1"/>
    <col min="8" max="8" width="7" style="120" customWidth="1"/>
    <col min="9" max="9" width="6.6328125" style="120" customWidth="1"/>
    <col min="10" max="12" width="6" style="120" customWidth="1"/>
    <col min="13" max="14" width="6.6328125" style="221" customWidth="1"/>
    <col min="15" max="15" width="6.6328125" style="222" customWidth="1"/>
    <col min="16" max="16" width="6.6328125" style="307" customWidth="1"/>
    <col min="17" max="17" width="6.6328125" style="221" customWidth="1"/>
    <col min="18" max="19" width="6.6328125" style="120" customWidth="1"/>
    <col min="20" max="16384" width="10" style="120"/>
  </cols>
  <sheetData>
    <row r="1" spans="1:20" s="87" customFormat="1" ht="15" customHeight="1">
      <c r="A1" s="85" t="s">
        <v>225</v>
      </c>
      <c r="B1" s="85"/>
      <c r="C1" s="85"/>
      <c r="D1" s="85"/>
      <c r="E1" s="85"/>
      <c r="F1" s="85"/>
      <c r="M1" s="160"/>
      <c r="N1" s="160"/>
      <c r="O1" s="208"/>
      <c r="P1" s="300"/>
      <c r="R1" s="160"/>
      <c r="S1" s="253" t="s">
        <v>363</v>
      </c>
    </row>
    <row r="2" spans="1:20" s="87" customFormat="1" ht="27" customHeight="1">
      <c r="A2" s="209"/>
      <c r="B2" s="384" t="s">
        <v>328</v>
      </c>
      <c r="C2" s="384" t="s">
        <v>330</v>
      </c>
      <c r="D2" s="384" t="s">
        <v>332</v>
      </c>
      <c r="E2" s="385" t="s">
        <v>226</v>
      </c>
      <c r="F2" s="385"/>
      <c r="G2" s="385"/>
      <c r="H2" s="385"/>
      <c r="I2" s="383" t="s">
        <v>227</v>
      </c>
      <c r="J2" s="383"/>
      <c r="K2" s="383"/>
      <c r="L2" s="383"/>
      <c r="M2" s="383"/>
      <c r="N2" s="383"/>
      <c r="O2" s="384" t="s">
        <v>276</v>
      </c>
      <c r="P2" s="387" t="s">
        <v>228</v>
      </c>
      <c r="Q2" s="384" t="s">
        <v>236</v>
      </c>
      <c r="R2" s="384" t="s">
        <v>230</v>
      </c>
      <c r="S2" s="384" t="s">
        <v>231</v>
      </c>
      <c r="T2" s="210"/>
    </row>
    <row r="3" spans="1:20" s="89" customFormat="1" ht="69.75" customHeight="1">
      <c r="A3" s="379"/>
      <c r="B3" s="370"/>
      <c r="C3" s="370"/>
      <c r="D3" s="370"/>
      <c r="E3" s="381" t="s">
        <v>232</v>
      </c>
      <c r="F3" s="381" t="s">
        <v>233</v>
      </c>
      <c r="G3" s="381" t="s">
        <v>222</v>
      </c>
      <c r="H3" s="381" t="s">
        <v>180</v>
      </c>
      <c r="I3" s="381" t="s">
        <v>325</v>
      </c>
      <c r="J3" s="381" t="s">
        <v>326</v>
      </c>
      <c r="K3" s="381" t="s">
        <v>327</v>
      </c>
      <c r="L3" s="381" t="s">
        <v>222</v>
      </c>
      <c r="M3" s="211" t="s">
        <v>333</v>
      </c>
      <c r="N3" s="212" t="s">
        <v>360</v>
      </c>
      <c r="O3" s="370"/>
      <c r="P3" s="388"/>
      <c r="Q3" s="370"/>
      <c r="R3" s="370"/>
      <c r="S3" s="370"/>
      <c r="T3" s="111"/>
    </row>
    <row r="4" spans="1:20" s="89" customFormat="1" ht="19.5" customHeight="1">
      <c r="A4" s="380"/>
      <c r="B4" s="223" t="s">
        <v>329</v>
      </c>
      <c r="C4" s="214" t="s">
        <v>331</v>
      </c>
      <c r="D4" s="213" t="s">
        <v>283</v>
      </c>
      <c r="E4" s="382"/>
      <c r="F4" s="382"/>
      <c r="G4" s="382"/>
      <c r="H4" s="382"/>
      <c r="I4" s="382"/>
      <c r="J4" s="382"/>
      <c r="K4" s="382"/>
      <c r="L4" s="382"/>
      <c r="M4" s="214" t="s">
        <v>284</v>
      </c>
      <c r="N4" s="213" t="s">
        <v>282</v>
      </c>
      <c r="O4" s="216" t="s">
        <v>285</v>
      </c>
      <c r="P4" s="301" t="s">
        <v>294</v>
      </c>
      <c r="Q4" s="217"/>
      <c r="R4" s="386"/>
      <c r="S4" s="386"/>
      <c r="T4" s="111"/>
    </row>
    <row r="5" spans="1:20" s="95" customFormat="1" ht="15" customHeight="1">
      <c r="A5" s="206" t="s">
        <v>178</v>
      </c>
      <c r="B5" s="239">
        <v>34102</v>
      </c>
      <c r="C5" s="240">
        <v>32650</v>
      </c>
      <c r="D5" s="245">
        <f>IFERROR(IF(C5=0,"-",C5/B5*100),"")</f>
        <v>95.742185209078642</v>
      </c>
      <c r="E5" s="203">
        <v>23489</v>
      </c>
      <c r="F5" s="204">
        <v>8405</v>
      </c>
      <c r="G5" s="204">
        <v>147</v>
      </c>
      <c r="H5" s="239">
        <f>IF(SUM(E5:G5)=0,"-",SUM((E5:G5)))</f>
        <v>32041</v>
      </c>
      <c r="I5" s="203">
        <v>536</v>
      </c>
      <c r="J5" s="204">
        <v>51</v>
      </c>
      <c r="K5" s="204">
        <v>19</v>
      </c>
      <c r="L5" s="204">
        <v>3</v>
      </c>
      <c r="M5" s="239">
        <f>IF(SUM(I5:L5)=0,"-",SUM(I5:L5))</f>
        <v>609</v>
      </c>
      <c r="N5" s="245">
        <f>IF(SUM(M5)=0,"-",M5/C5*100)</f>
        <v>1.8652373660030628</v>
      </c>
      <c r="O5" s="204">
        <v>2060</v>
      </c>
      <c r="P5" s="302">
        <f>IF(SUM(O5)=0,"-",O5/C5)</f>
        <v>6.3093415007656972E-2</v>
      </c>
      <c r="Q5" s="203">
        <v>1921</v>
      </c>
      <c r="R5" s="204">
        <v>1281</v>
      </c>
      <c r="S5" s="205">
        <v>630</v>
      </c>
      <c r="T5" s="108"/>
    </row>
    <row r="6" spans="1:20" s="238" customFormat="1" ht="15" customHeight="1">
      <c r="A6" s="280" t="s">
        <v>296</v>
      </c>
      <c r="B6" s="281">
        <f>IF(SUM(B7:B25)=0,"-",SUM(B7:B25))</f>
        <v>2567</v>
      </c>
      <c r="C6" s="274">
        <f>IF(SUM(C7:C25)=0,"-",SUM(C7:C25))</f>
        <v>2477</v>
      </c>
      <c r="D6" s="282">
        <f>IF(SUM(C6)=0,"-",C6/B6*100)</f>
        <v>96.493961823139855</v>
      </c>
      <c r="E6" s="274">
        <f>IF(SUM(E7:E25)=0,"-",SUM(E7:E25))</f>
        <v>2060</v>
      </c>
      <c r="F6" s="274">
        <f>IF(SUM(F7:F25)=0,"-",SUM(F7:F25))</f>
        <v>387</v>
      </c>
      <c r="G6" s="274" t="str">
        <f>IF(SUM(G7:G25)=0,"-",SUM(G7:G25))</f>
        <v>-</v>
      </c>
      <c r="H6" s="274">
        <f>IF(SUM(E6:G6)=0,"-",SUM((E6:G6)))</f>
        <v>2447</v>
      </c>
      <c r="I6" s="274">
        <f>IF(SUM(I7:I25)=0,"-",SUM(I7:I25))</f>
        <v>27</v>
      </c>
      <c r="J6" s="274">
        <f>IF(SUM(J7:J25)=0,"-",SUM(J7:J25))</f>
        <v>2</v>
      </c>
      <c r="K6" s="274">
        <f>IF(SUM(K7:K25)=0,"-",SUM(K7:K25))</f>
        <v>1</v>
      </c>
      <c r="L6" s="274" t="str">
        <f>IF(SUM(L7:L25)=0,"-",SUM(L7:L25))</f>
        <v>-</v>
      </c>
      <c r="M6" s="274">
        <f>IF(SUM(I6:L6)=0,"-",SUM(I6:L6))</f>
        <v>30</v>
      </c>
      <c r="N6" s="282">
        <f t="shared" ref="N6:N25" si="0">IF(SUM(M6)=0,"-",M6/C6*100)</f>
        <v>1.2111425111021397</v>
      </c>
      <c r="O6" s="274">
        <f>IF(SUM(O7:O25)=0,"-",SUM(O7:O25))</f>
        <v>67</v>
      </c>
      <c r="P6" s="303">
        <f t="shared" ref="P6:P25" si="1">IF(SUM(O6)=0,"-",O6/C6)</f>
        <v>2.7048849414614454E-2</v>
      </c>
      <c r="Q6" s="274">
        <f>IF(SUM(Q7:Q25)=0,"-",SUM(Q7:Q25))</f>
        <v>144</v>
      </c>
      <c r="R6" s="274">
        <f>IF(SUM(R7:R25)=0,"-",SUM(R7:R25))</f>
        <v>139</v>
      </c>
      <c r="S6" s="274">
        <f>IF(SUM(S7:S25)=0,"-",SUM(S7:S25))</f>
        <v>78</v>
      </c>
      <c r="T6" s="110"/>
    </row>
    <row r="7" spans="1:20" s="238" customFormat="1" ht="15" customHeight="1">
      <c r="A7" s="241" t="s">
        <v>297</v>
      </c>
      <c r="B7" s="134">
        <v>1306</v>
      </c>
      <c r="C7" s="134">
        <v>1250</v>
      </c>
      <c r="D7" s="230">
        <f t="shared" ref="D7:D25" si="2">IF(SUM(C7)=0,"-",C7/B7*100)</f>
        <v>95.712098009188367</v>
      </c>
      <c r="E7" s="236">
        <v>936</v>
      </c>
      <c r="F7" s="236">
        <v>297</v>
      </c>
      <c r="G7" s="258" t="s">
        <v>364</v>
      </c>
      <c r="H7" s="236">
        <f>IF(SUM(E7:G7)=0,"-",SUM((E7:G7)))</f>
        <v>1233</v>
      </c>
      <c r="I7" s="236">
        <v>15</v>
      </c>
      <c r="J7" s="236">
        <v>2</v>
      </c>
      <c r="K7" s="258" t="s">
        <v>364</v>
      </c>
      <c r="L7" s="258" t="s">
        <v>364</v>
      </c>
      <c r="M7" s="236">
        <f>IF(SUM(I7:L7)=0,"-",SUM(I7:L7))</f>
        <v>17</v>
      </c>
      <c r="N7" s="230">
        <f t="shared" si="0"/>
        <v>1.3599999999999999</v>
      </c>
      <c r="O7" s="254">
        <v>39</v>
      </c>
      <c r="P7" s="304">
        <f t="shared" si="1"/>
        <v>3.1199999999999999E-2</v>
      </c>
      <c r="Q7" s="255">
        <v>87</v>
      </c>
      <c r="R7" s="255">
        <v>72</v>
      </c>
      <c r="S7" s="255">
        <v>32</v>
      </c>
      <c r="T7" s="110"/>
    </row>
    <row r="8" spans="1:20" s="238" customFormat="1" ht="15" customHeight="1">
      <c r="A8" s="241" t="s">
        <v>298</v>
      </c>
      <c r="B8" s="134">
        <v>346</v>
      </c>
      <c r="C8" s="134">
        <v>340</v>
      </c>
      <c r="D8" s="218">
        <f t="shared" si="2"/>
        <v>98.265895953757223</v>
      </c>
      <c r="E8" s="134">
        <v>277</v>
      </c>
      <c r="F8" s="134">
        <v>57</v>
      </c>
      <c r="G8" s="258" t="s">
        <v>364</v>
      </c>
      <c r="H8" s="134">
        <f t="shared" ref="H8:H25" si="3">IF(SUM(E8:G8)=0,"-",SUM((E8:G8)))</f>
        <v>334</v>
      </c>
      <c r="I8" s="134">
        <v>6</v>
      </c>
      <c r="J8" s="258" t="s">
        <v>364</v>
      </c>
      <c r="K8" s="258" t="s">
        <v>364</v>
      </c>
      <c r="L8" s="258" t="s">
        <v>364</v>
      </c>
      <c r="M8" s="134">
        <f t="shared" ref="M8:M25" si="4">IF(SUM(I8:L8)=0,"-",SUM(I8:L8))</f>
        <v>6</v>
      </c>
      <c r="N8" s="218">
        <f t="shared" si="0"/>
        <v>1.7647058823529411</v>
      </c>
      <c r="O8" s="256">
        <v>12</v>
      </c>
      <c r="P8" s="305">
        <f t="shared" si="1"/>
        <v>3.5294117647058823E-2</v>
      </c>
      <c r="Q8" s="256">
        <v>49</v>
      </c>
      <c r="R8" s="256">
        <v>26</v>
      </c>
      <c r="S8" s="256">
        <v>25</v>
      </c>
      <c r="T8" s="110"/>
    </row>
    <row r="9" spans="1:20" s="238" customFormat="1" ht="15" customHeight="1">
      <c r="A9" s="241" t="s">
        <v>299</v>
      </c>
      <c r="B9" s="134">
        <v>32</v>
      </c>
      <c r="C9" s="134">
        <v>32</v>
      </c>
      <c r="D9" s="218">
        <f t="shared" si="2"/>
        <v>100</v>
      </c>
      <c r="E9" s="134">
        <v>31</v>
      </c>
      <c r="F9" s="134">
        <v>1</v>
      </c>
      <c r="G9" s="258" t="s">
        <v>364</v>
      </c>
      <c r="H9" s="134">
        <f t="shared" si="3"/>
        <v>32</v>
      </c>
      <c r="I9" s="258" t="s">
        <v>364</v>
      </c>
      <c r="J9" s="258" t="s">
        <v>364</v>
      </c>
      <c r="K9" s="258" t="s">
        <v>364</v>
      </c>
      <c r="L9" s="258" t="s">
        <v>364</v>
      </c>
      <c r="M9" s="134" t="str">
        <f t="shared" si="4"/>
        <v>-</v>
      </c>
      <c r="N9" s="218" t="str">
        <f t="shared" si="0"/>
        <v>-</v>
      </c>
      <c r="O9" s="258" t="s">
        <v>364</v>
      </c>
      <c r="P9" s="305" t="str">
        <f t="shared" si="1"/>
        <v>-</v>
      </c>
      <c r="Q9" s="258" t="s">
        <v>364</v>
      </c>
      <c r="R9" s="256">
        <v>6</v>
      </c>
      <c r="S9" s="256">
        <v>2</v>
      </c>
      <c r="T9" s="110"/>
    </row>
    <row r="10" spans="1:20" s="238" customFormat="1" ht="15" customHeight="1">
      <c r="A10" s="241" t="s">
        <v>300</v>
      </c>
      <c r="B10" s="134">
        <v>35</v>
      </c>
      <c r="C10" s="134">
        <v>35</v>
      </c>
      <c r="D10" s="218">
        <f t="shared" si="2"/>
        <v>100</v>
      </c>
      <c r="E10" s="134">
        <v>35</v>
      </c>
      <c r="F10" s="258" t="s">
        <v>364</v>
      </c>
      <c r="G10" s="258" t="s">
        <v>364</v>
      </c>
      <c r="H10" s="134">
        <f t="shared" si="3"/>
        <v>35</v>
      </c>
      <c r="I10" s="258" t="s">
        <v>364</v>
      </c>
      <c r="J10" s="258" t="s">
        <v>364</v>
      </c>
      <c r="K10" s="258" t="s">
        <v>364</v>
      </c>
      <c r="L10" s="258" t="s">
        <v>364</v>
      </c>
      <c r="M10" s="134" t="str">
        <f t="shared" si="4"/>
        <v>-</v>
      </c>
      <c r="N10" s="218" t="str">
        <f t="shared" si="0"/>
        <v>-</v>
      </c>
      <c r="O10" s="258" t="s">
        <v>364</v>
      </c>
      <c r="P10" s="305" t="str">
        <f t="shared" si="1"/>
        <v>-</v>
      </c>
      <c r="Q10" s="258" t="s">
        <v>364</v>
      </c>
      <c r="R10" s="258" t="s">
        <v>364</v>
      </c>
      <c r="S10" s="258" t="s">
        <v>364</v>
      </c>
      <c r="T10" s="110"/>
    </row>
    <row r="11" spans="1:20" s="238" customFormat="1" ht="15" customHeight="1">
      <c r="A11" s="241" t="s">
        <v>301</v>
      </c>
      <c r="B11" s="134">
        <v>55</v>
      </c>
      <c r="C11" s="134">
        <v>55</v>
      </c>
      <c r="D11" s="218">
        <f t="shared" si="2"/>
        <v>100</v>
      </c>
      <c r="E11" s="134">
        <v>55</v>
      </c>
      <c r="F11" s="258" t="s">
        <v>364</v>
      </c>
      <c r="G11" s="258" t="s">
        <v>364</v>
      </c>
      <c r="H11" s="134">
        <f t="shared" si="3"/>
        <v>55</v>
      </c>
      <c r="I11" s="258" t="s">
        <v>364</v>
      </c>
      <c r="J11" s="258" t="s">
        <v>364</v>
      </c>
      <c r="K11" s="258" t="s">
        <v>364</v>
      </c>
      <c r="L11" s="258" t="s">
        <v>364</v>
      </c>
      <c r="M11" s="134" t="str">
        <f t="shared" si="4"/>
        <v>-</v>
      </c>
      <c r="N11" s="218" t="str">
        <f t="shared" si="0"/>
        <v>-</v>
      </c>
      <c r="O11" s="258" t="s">
        <v>364</v>
      </c>
      <c r="P11" s="305" t="str">
        <f t="shared" si="1"/>
        <v>-</v>
      </c>
      <c r="Q11" s="258" t="s">
        <v>364</v>
      </c>
      <c r="R11" s="258" t="s">
        <v>364</v>
      </c>
      <c r="S11" s="258" t="s">
        <v>364</v>
      </c>
      <c r="T11" s="110"/>
    </row>
    <row r="12" spans="1:20" s="238" customFormat="1" ht="15" customHeight="1">
      <c r="A12" s="241" t="s">
        <v>302</v>
      </c>
      <c r="B12" s="134">
        <v>44</v>
      </c>
      <c r="C12" s="134">
        <v>41</v>
      </c>
      <c r="D12" s="218">
        <f t="shared" si="2"/>
        <v>93.181818181818173</v>
      </c>
      <c r="E12" s="134">
        <v>39</v>
      </c>
      <c r="F12" s="258" t="s">
        <v>364</v>
      </c>
      <c r="G12" s="258" t="s">
        <v>364</v>
      </c>
      <c r="H12" s="134">
        <f t="shared" si="3"/>
        <v>39</v>
      </c>
      <c r="I12" s="134">
        <v>2</v>
      </c>
      <c r="J12" s="258" t="s">
        <v>364</v>
      </c>
      <c r="K12" s="258" t="s">
        <v>364</v>
      </c>
      <c r="L12" s="258" t="s">
        <v>364</v>
      </c>
      <c r="M12" s="134">
        <f t="shared" si="4"/>
        <v>2</v>
      </c>
      <c r="N12" s="218">
        <f t="shared" si="0"/>
        <v>4.8780487804878048</v>
      </c>
      <c r="O12" s="256">
        <v>3</v>
      </c>
      <c r="P12" s="305">
        <f t="shared" si="1"/>
        <v>7.3170731707317069E-2</v>
      </c>
      <c r="Q12" s="258" t="s">
        <v>364</v>
      </c>
      <c r="R12" s="258" t="s">
        <v>364</v>
      </c>
      <c r="S12" s="256">
        <v>5</v>
      </c>
      <c r="T12" s="110"/>
    </row>
    <row r="13" spans="1:20" s="238" customFormat="1" ht="15" customHeight="1">
      <c r="A13" s="241" t="s">
        <v>303</v>
      </c>
      <c r="B13" s="134">
        <v>67</v>
      </c>
      <c r="C13" s="134">
        <v>67</v>
      </c>
      <c r="D13" s="218">
        <f t="shared" si="2"/>
        <v>100</v>
      </c>
      <c r="E13" s="134">
        <v>54</v>
      </c>
      <c r="F13" s="134">
        <v>12</v>
      </c>
      <c r="G13" s="258" t="s">
        <v>364</v>
      </c>
      <c r="H13" s="134">
        <f t="shared" si="3"/>
        <v>66</v>
      </c>
      <c r="I13" s="134">
        <v>1</v>
      </c>
      <c r="J13" s="258" t="s">
        <v>364</v>
      </c>
      <c r="K13" s="258" t="s">
        <v>364</v>
      </c>
      <c r="L13" s="258" t="s">
        <v>364</v>
      </c>
      <c r="M13" s="134">
        <f t="shared" si="4"/>
        <v>1</v>
      </c>
      <c r="N13" s="218">
        <f t="shared" si="0"/>
        <v>1.4925373134328357</v>
      </c>
      <c r="O13" s="256">
        <v>2</v>
      </c>
      <c r="P13" s="305">
        <f t="shared" si="1"/>
        <v>2.9850746268656716E-2</v>
      </c>
      <c r="Q13" s="134">
        <v>1</v>
      </c>
      <c r="R13" s="256">
        <v>10</v>
      </c>
      <c r="S13" s="256">
        <v>1</v>
      </c>
      <c r="T13" s="110"/>
    </row>
    <row r="14" spans="1:20" s="238" customFormat="1" ht="15" customHeight="1">
      <c r="A14" s="241" t="s">
        <v>304</v>
      </c>
      <c r="B14" s="134">
        <v>152</v>
      </c>
      <c r="C14" s="134">
        <v>150</v>
      </c>
      <c r="D14" s="218">
        <f t="shared" si="2"/>
        <v>98.68421052631578</v>
      </c>
      <c r="E14" s="134">
        <v>149</v>
      </c>
      <c r="F14" s="258" t="s">
        <v>364</v>
      </c>
      <c r="G14" s="258" t="s">
        <v>364</v>
      </c>
      <c r="H14" s="134">
        <f t="shared" si="3"/>
        <v>149</v>
      </c>
      <c r="I14" s="134">
        <v>1</v>
      </c>
      <c r="J14" s="258" t="s">
        <v>364</v>
      </c>
      <c r="K14" s="258" t="s">
        <v>364</v>
      </c>
      <c r="L14" s="258" t="s">
        <v>364</v>
      </c>
      <c r="M14" s="134">
        <f t="shared" si="4"/>
        <v>1</v>
      </c>
      <c r="N14" s="218">
        <f t="shared" si="0"/>
        <v>0.66666666666666674</v>
      </c>
      <c r="O14" s="256">
        <v>2</v>
      </c>
      <c r="P14" s="305">
        <f t="shared" si="1"/>
        <v>1.3333333333333334E-2</v>
      </c>
      <c r="Q14" s="258" t="s">
        <v>364</v>
      </c>
      <c r="R14" s="258" t="s">
        <v>364</v>
      </c>
      <c r="S14" s="258" t="s">
        <v>364</v>
      </c>
      <c r="T14" s="110"/>
    </row>
    <row r="15" spans="1:20" s="238" customFormat="1" ht="15" customHeight="1">
      <c r="A15" s="241" t="s">
        <v>305</v>
      </c>
      <c r="B15" s="134">
        <v>25</v>
      </c>
      <c r="C15" s="134">
        <v>24</v>
      </c>
      <c r="D15" s="218">
        <f t="shared" si="2"/>
        <v>96</v>
      </c>
      <c r="E15" s="134">
        <v>24</v>
      </c>
      <c r="F15" s="258" t="s">
        <v>364</v>
      </c>
      <c r="G15" s="258" t="s">
        <v>364</v>
      </c>
      <c r="H15" s="134">
        <f t="shared" si="3"/>
        <v>24</v>
      </c>
      <c r="I15" s="258" t="s">
        <v>364</v>
      </c>
      <c r="J15" s="258" t="s">
        <v>364</v>
      </c>
      <c r="K15" s="258" t="s">
        <v>364</v>
      </c>
      <c r="L15" s="258" t="s">
        <v>364</v>
      </c>
      <c r="M15" s="134" t="str">
        <f t="shared" si="4"/>
        <v>-</v>
      </c>
      <c r="N15" s="218" t="str">
        <f t="shared" si="0"/>
        <v>-</v>
      </c>
      <c r="O15" s="258" t="s">
        <v>364</v>
      </c>
      <c r="P15" s="305" t="str">
        <f t="shared" si="1"/>
        <v>-</v>
      </c>
      <c r="Q15" s="258" t="s">
        <v>364</v>
      </c>
      <c r="R15" s="258" t="s">
        <v>364</v>
      </c>
      <c r="S15" s="258" t="s">
        <v>364</v>
      </c>
      <c r="T15" s="110"/>
    </row>
    <row r="16" spans="1:20" s="238" customFormat="1" ht="15" customHeight="1">
      <c r="A16" s="241" t="s">
        <v>306</v>
      </c>
      <c r="B16" s="134">
        <v>34</v>
      </c>
      <c r="C16" s="134">
        <v>32</v>
      </c>
      <c r="D16" s="218">
        <f t="shared" si="2"/>
        <v>94.117647058823522</v>
      </c>
      <c r="E16" s="134">
        <v>30</v>
      </c>
      <c r="F16" s="134">
        <v>2</v>
      </c>
      <c r="G16" s="258" t="s">
        <v>364</v>
      </c>
      <c r="H16" s="134">
        <f t="shared" si="3"/>
        <v>32</v>
      </c>
      <c r="I16" s="258" t="s">
        <v>364</v>
      </c>
      <c r="J16" s="258" t="s">
        <v>364</v>
      </c>
      <c r="K16" s="258" t="s">
        <v>364</v>
      </c>
      <c r="L16" s="258" t="s">
        <v>364</v>
      </c>
      <c r="M16" s="134" t="str">
        <f t="shared" si="4"/>
        <v>-</v>
      </c>
      <c r="N16" s="218" t="str">
        <f t="shared" si="0"/>
        <v>-</v>
      </c>
      <c r="O16" s="258" t="s">
        <v>364</v>
      </c>
      <c r="P16" s="305" t="str">
        <f t="shared" si="1"/>
        <v>-</v>
      </c>
      <c r="Q16" s="258" t="s">
        <v>364</v>
      </c>
      <c r="R16" s="256">
        <v>1</v>
      </c>
      <c r="S16" s="258" t="s">
        <v>364</v>
      </c>
      <c r="T16" s="110"/>
    </row>
    <row r="17" spans="1:31" s="238" customFormat="1" ht="15" customHeight="1">
      <c r="A17" s="241" t="s">
        <v>307</v>
      </c>
      <c r="B17" s="134">
        <v>53</v>
      </c>
      <c r="C17" s="134">
        <v>48</v>
      </c>
      <c r="D17" s="218">
        <f t="shared" si="2"/>
        <v>90.566037735849065</v>
      </c>
      <c r="E17" s="134">
        <v>47</v>
      </c>
      <c r="F17" s="134">
        <v>1</v>
      </c>
      <c r="G17" s="258" t="s">
        <v>364</v>
      </c>
      <c r="H17" s="134">
        <f t="shared" si="3"/>
        <v>48</v>
      </c>
      <c r="I17" s="258" t="s">
        <v>364</v>
      </c>
      <c r="J17" s="258" t="s">
        <v>364</v>
      </c>
      <c r="K17" s="258" t="s">
        <v>364</v>
      </c>
      <c r="L17" s="258" t="s">
        <v>364</v>
      </c>
      <c r="M17" s="134" t="str">
        <f t="shared" si="4"/>
        <v>-</v>
      </c>
      <c r="N17" s="218" t="str">
        <f t="shared" si="0"/>
        <v>-</v>
      </c>
      <c r="O17" s="258" t="s">
        <v>364</v>
      </c>
      <c r="P17" s="305" t="str">
        <f t="shared" si="1"/>
        <v>-</v>
      </c>
      <c r="Q17" s="258" t="s">
        <v>364</v>
      </c>
      <c r="R17" s="258" t="s">
        <v>364</v>
      </c>
      <c r="S17" s="256">
        <v>1</v>
      </c>
      <c r="T17" s="110"/>
    </row>
    <row r="18" spans="1:31" s="238" customFormat="1" ht="15" customHeight="1">
      <c r="A18" s="241" t="s">
        <v>308</v>
      </c>
      <c r="B18" s="134">
        <v>36</v>
      </c>
      <c r="C18" s="134">
        <v>36</v>
      </c>
      <c r="D18" s="218">
        <f t="shared" si="2"/>
        <v>100</v>
      </c>
      <c r="E18" s="134">
        <v>36</v>
      </c>
      <c r="F18" s="258" t="s">
        <v>364</v>
      </c>
      <c r="G18" s="258" t="s">
        <v>364</v>
      </c>
      <c r="H18" s="134">
        <f t="shared" si="3"/>
        <v>36</v>
      </c>
      <c r="I18" s="258" t="s">
        <v>364</v>
      </c>
      <c r="J18" s="258" t="s">
        <v>364</v>
      </c>
      <c r="K18" s="258" t="s">
        <v>364</v>
      </c>
      <c r="L18" s="258" t="s">
        <v>364</v>
      </c>
      <c r="M18" s="134" t="str">
        <f t="shared" si="4"/>
        <v>-</v>
      </c>
      <c r="N18" s="218" t="str">
        <f t="shared" si="0"/>
        <v>-</v>
      </c>
      <c r="O18" s="258" t="s">
        <v>364</v>
      </c>
      <c r="P18" s="305" t="str">
        <f t="shared" si="1"/>
        <v>-</v>
      </c>
      <c r="Q18" s="258" t="s">
        <v>364</v>
      </c>
      <c r="R18" s="258" t="s">
        <v>364</v>
      </c>
      <c r="S18" s="258" t="s">
        <v>364</v>
      </c>
      <c r="T18" s="110"/>
    </row>
    <row r="19" spans="1:31" s="238" customFormat="1" ht="15" customHeight="1">
      <c r="A19" s="241" t="s">
        <v>309</v>
      </c>
      <c r="B19" s="134">
        <v>197</v>
      </c>
      <c r="C19" s="134">
        <v>192</v>
      </c>
      <c r="D19" s="218">
        <f t="shared" si="2"/>
        <v>97.46192893401016</v>
      </c>
      <c r="E19" s="134">
        <v>186</v>
      </c>
      <c r="F19" s="134">
        <v>5</v>
      </c>
      <c r="G19" s="258" t="s">
        <v>364</v>
      </c>
      <c r="H19" s="134">
        <f t="shared" si="3"/>
        <v>191</v>
      </c>
      <c r="I19" s="134">
        <v>1</v>
      </c>
      <c r="J19" s="258" t="s">
        <v>364</v>
      </c>
      <c r="K19" s="258" t="s">
        <v>364</v>
      </c>
      <c r="L19" s="258" t="s">
        <v>364</v>
      </c>
      <c r="M19" s="134">
        <f t="shared" si="4"/>
        <v>1</v>
      </c>
      <c r="N19" s="218">
        <f t="shared" si="0"/>
        <v>0.52083333333333326</v>
      </c>
      <c r="O19" s="256">
        <v>1</v>
      </c>
      <c r="P19" s="305">
        <f t="shared" si="1"/>
        <v>5.208333333333333E-3</v>
      </c>
      <c r="Q19" s="256">
        <v>6</v>
      </c>
      <c r="R19" s="256">
        <v>10</v>
      </c>
      <c r="S19" s="256">
        <v>7</v>
      </c>
      <c r="T19" s="110"/>
    </row>
    <row r="20" spans="1:31" s="238" customFormat="1" ht="15" customHeight="1">
      <c r="A20" s="241" t="s">
        <v>310</v>
      </c>
      <c r="B20" s="134">
        <v>35</v>
      </c>
      <c r="C20" s="134">
        <v>32</v>
      </c>
      <c r="D20" s="218">
        <f t="shared" si="2"/>
        <v>91.428571428571431</v>
      </c>
      <c r="E20" s="134">
        <v>32</v>
      </c>
      <c r="F20" s="258" t="s">
        <v>364</v>
      </c>
      <c r="G20" s="258" t="s">
        <v>364</v>
      </c>
      <c r="H20" s="134">
        <f t="shared" si="3"/>
        <v>32</v>
      </c>
      <c r="I20" s="258" t="s">
        <v>364</v>
      </c>
      <c r="J20" s="258" t="s">
        <v>364</v>
      </c>
      <c r="K20" s="258" t="s">
        <v>364</v>
      </c>
      <c r="L20" s="258" t="s">
        <v>364</v>
      </c>
      <c r="M20" s="134" t="str">
        <f t="shared" si="4"/>
        <v>-</v>
      </c>
      <c r="N20" s="218" t="str">
        <f t="shared" si="0"/>
        <v>-</v>
      </c>
      <c r="O20" s="258" t="s">
        <v>364</v>
      </c>
      <c r="P20" s="305" t="str">
        <f t="shared" si="1"/>
        <v>-</v>
      </c>
      <c r="Q20" s="258" t="s">
        <v>364</v>
      </c>
      <c r="R20" s="258" t="s">
        <v>364</v>
      </c>
      <c r="S20" s="258" t="s">
        <v>364</v>
      </c>
      <c r="T20" s="110"/>
    </row>
    <row r="21" spans="1:31" s="238" customFormat="1" ht="15" customHeight="1">
      <c r="A21" s="241" t="s">
        <v>311</v>
      </c>
      <c r="B21" s="134">
        <v>22</v>
      </c>
      <c r="C21" s="134">
        <v>21</v>
      </c>
      <c r="D21" s="218">
        <f t="shared" si="2"/>
        <v>95.454545454545453</v>
      </c>
      <c r="E21" s="134">
        <v>17</v>
      </c>
      <c r="F21" s="134">
        <v>4</v>
      </c>
      <c r="G21" s="258" t="s">
        <v>364</v>
      </c>
      <c r="H21" s="134">
        <f t="shared" si="3"/>
        <v>21</v>
      </c>
      <c r="I21" s="258" t="s">
        <v>364</v>
      </c>
      <c r="J21" s="258" t="s">
        <v>364</v>
      </c>
      <c r="K21" s="258" t="s">
        <v>364</v>
      </c>
      <c r="L21" s="258" t="s">
        <v>364</v>
      </c>
      <c r="M21" s="134" t="str">
        <f t="shared" si="4"/>
        <v>-</v>
      </c>
      <c r="N21" s="218" t="str">
        <f t="shared" si="0"/>
        <v>-</v>
      </c>
      <c r="O21" s="258" t="s">
        <v>364</v>
      </c>
      <c r="P21" s="305" t="str">
        <f t="shared" si="1"/>
        <v>-</v>
      </c>
      <c r="Q21" s="258" t="s">
        <v>364</v>
      </c>
      <c r="R21" s="256">
        <v>2</v>
      </c>
      <c r="S21" s="258" t="s">
        <v>364</v>
      </c>
      <c r="T21" s="110"/>
    </row>
    <row r="22" spans="1:31" s="238" customFormat="1" ht="15" customHeight="1">
      <c r="A22" s="241" t="s">
        <v>312</v>
      </c>
      <c r="B22" s="134">
        <v>46</v>
      </c>
      <c r="C22" s="134">
        <v>45</v>
      </c>
      <c r="D22" s="218">
        <f t="shared" si="2"/>
        <v>97.826086956521735</v>
      </c>
      <c r="E22" s="134">
        <v>44</v>
      </c>
      <c r="F22" s="258" t="s">
        <v>364</v>
      </c>
      <c r="G22" s="258" t="s">
        <v>364</v>
      </c>
      <c r="H22" s="134">
        <f t="shared" si="3"/>
        <v>44</v>
      </c>
      <c r="I22" s="134">
        <v>1</v>
      </c>
      <c r="J22" s="258" t="s">
        <v>364</v>
      </c>
      <c r="K22" s="258" t="s">
        <v>364</v>
      </c>
      <c r="L22" s="258" t="s">
        <v>364</v>
      </c>
      <c r="M22" s="134">
        <f t="shared" si="4"/>
        <v>1</v>
      </c>
      <c r="N22" s="218">
        <f t="shared" si="0"/>
        <v>2.2222222222222223</v>
      </c>
      <c r="O22" s="134">
        <v>2</v>
      </c>
      <c r="P22" s="305">
        <f t="shared" si="1"/>
        <v>4.4444444444444446E-2</v>
      </c>
      <c r="Q22" s="258" t="s">
        <v>364</v>
      </c>
      <c r="R22" s="256">
        <v>5</v>
      </c>
      <c r="S22" s="134">
        <v>1</v>
      </c>
      <c r="T22" s="110"/>
    </row>
    <row r="23" spans="1:31" s="238" customFormat="1" ht="15" customHeight="1">
      <c r="A23" s="241" t="s">
        <v>313</v>
      </c>
      <c r="B23" s="134">
        <v>48</v>
      </c>
      <c r="C23" s="134">
        <v>47</v>
      </c>
      <c r="D23" s="218">
        <f t="shared" si="2"/>
        <v>97.916666666666657</v>
      </c>
      <c r="E23" s="134">
        <v>46</v>
      </c>
      <c r="F23" s="258" t="s">
        <v>364</v>
      </c>
      <c r="G23" s="258" t="s">
        <v>364</v>
      </c>
      <c r="H23" s="134">
        <f t="shared" si="3"/>
        <v>46</v>
      </c>
      <c r="I23" s="258" t="s">
        <v>364</v>
      </c>
      <c r="J23" s="258" t="s">
        <v>364</v>
      </c>
      <c r="K23" s="134">
        <v>1</v>
      </c>
      <c r="L23" s="258" t="s">
        <v>364</v>
      </c>
      <c r="M23" s="134">
        <f t="shared" si="4"/>
        <v>1</v>
      </c>
      <c r="N23" s="218">
        <f t="shared" si="0"/>
        <v>2.1276595744680851</v>
      </c>
      <c r="O23" s="134">
        <v>6</v>
      </c>
      <c r="P23" s="305">
        <f t="shared" si="1"/>
        <v>0.1276595744680851</v>
      </c>
      <c r="Q23" s="256">
        <v>1</v>
      </c>
      <c r="R23" s="256">
        <v>4</v>
      </c>
      <c r="S23" s="256">
        <v>4</v>
      </c>
      <c r="T23" s="110"/>
    </row>
    <row r="24" spans="1:31" s="238" customFormat="1" ht="15" customHeight="1">
      <c r="A24" s="241" t="s">
        <v>314</v>
      </c>
      <c r="B24" s="134">
        <v>14</v>
      </c>
      <c r="C24" s="134">
        <v>12</v>
      </c>
      <c r="D24" s="218">
        <f t="shared" si="2"/>
        <v>85.714285714285708</v>
      </c>
      <c r="E24" s="134">
        <v>4</v>
      </c>
      <c r="F24" s="134">
        <v>8</v>
      </c>
      <c r="G24" s="258" t="s">
        <v>364</v>
      </c>
      <c r="H24" s="134">
        <f t="shared" si="3"/>
        <v>12</v>
      </c>
      <c r="I24" s="258" t="s">
        <v>364</v>
      </c>
      <c r="J24" s="258" t="s">
        <v>364</v>
      </c>
      <c r="K24" s="258" t="s">
        <v>364</v>
      </c>
      <c r="L24" s="258" t="s">
        <v>364</v>
      </c>
      <c r="M24" s="134" t="str">
        <f t="shared" si="4"/>
        <v>-</v>
      </c>
      <c r="N24" s="218" t="str">
        <f t="shared" si="0"/>
        <v>-</v>
      </c>
      <c r="O24" s="258" t="s">
        <v>364</v>
      </c>
      <c r="P24" s="305" t="str">
        <f t="shared" si="1"/>
        <v>-</v>
      </c>
      <c r="Q24" s="258" t="s">
        <v>364</v>
      </c>
      <c r="R24" s="256">
        <v>2</v>
      </c>
      <c r="S24" s="258" t="s">
        <v>364</v>
      </c>
      <c r="T24" s="110"/>
    </row>
    <row r="25" spans="1:31" s="238" customFormat="1" ht="15" customHeight="1">
      <c r="A25" s="241" t="s">
        <v>315</v>
      </c>
      <c r="B25" s="134">
        <v>20</v>
      </c>
      <c r="C25" s="134">
        <v>18</v>
      </c>
      <c r="D25" s="218">
        <f t="shared" si="2"/>
        <v>90</v>
      </c>
      <c r="E25" s="134">
        <v>18</v>
      </c>
      <c r="F25" s="258" t="s">
        <v>364</v>
      </c>
      <c r="G25" s="258" t="s">
        <v>364</v>
      </c>
      <c r="H25" s="134">
        <f t="shared" si="3"/>
        <v>18</v>
      </c>
      <c r="I25" s="258" t="s">
        <v>364</v>
      </c>
      <c r="J25" s="258" t="s">
        <v>364</v>
      </c>
      <c r="K25" s="258" t="s">
        <v>364</v>
      </c>
      <c r="L25" s="258" t="s">
        <v>364</v>
      </c>
      <c r="M25" s="134" t="str">
        <f t="shared" si="4"/>
        <v>-</v>
      </c>
      <c r="N25" s="218" t="str">
        <f t="shared" si="0"/>
        <v>-</v>
      </c>
      <c r="O25" s="258" t="s">
        <v>364</v>
      </c>
      <c r="P25" s="305" t="str">
        <f t="shared" si="1"/>
        <v>-</v>
      </c>
      <c r="Q25" s="258" t="s">
        <v>364</v>
      </c>
      <c r="R25" s="256">
        <v>1</v>
      </c>
      <c r="S25" s="258" t="s">
        <v>364</v>
      </c>
      <c r="T25" s="110"/>
    </row>
    <row r="26" spans="1:31" s="238" customFormat="1" ht="15" customHeight="1">
      <c r="A26" s="105" t="s">
        <v>235</v>
      </c>
      <c r="B26" s="105"/>
      <c r="C26" s="105"/>
      <c r="D26" s="105"/>
      <c r="E26" s="105"/>
      <c r="F26" s="237"/>
      <c r="G26" s="237"/>
      <c r="H26" s="237"/>
      <c r="I26" s="237"/>
      <c r="J26" s="237"/>
      <c r="K26" s="237"/>
      <c r="L26" s="237"/>
      <c r="M26" s="110"/>
      <c r="N26" s="110"/>
      <c r="O26" s="231"/>
      <c r="P26" s="306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</row>
    <row r="27" spans="1:31" s="87" customFormat="1" ht="13">
      <c r="A27" s="220"/>
      <c r="B27" s="89"/>
      <c r="C27" s="89"/>
      <c r="D27" s="89"/>
      <c r="E27" s="89"/>
      <c r="F27" s="89"/>
      <c r="G27" s="89"/>
      <c r="M27" s="160"/>
      <c r="N27" s="160"/>
      <c r="O27" s="208"/>
      <c r="P27" s="300"/>
      <c r="Q27" s="160"/>
    </row>
    <row r="28" spans="1:31" s="87" customFormat="1" ht="13">
      <c r="A28" s="220"/>
      <c r="B28" s="89"/>
      <c r="C28" s="89"/>
      <c r="D28" s="89"/>
      <c r="E28" s="89"/>
      <c r="F28" s="89"/>
      <c r="G28" s="89"/>
      <c r="M28" s="160"/>
      <c r="N28" s="160"/>
      <c r="O28" s="208"/>
      <c r="P28" s="300"/>
      <c r="Q28" s="160"/>
    </row>
    <row r="29" spans="1:31" s="87" customFormat="1" ht="15" customHeight="1">
      <c r="A29" s="220"/>
      <c r="B29" s="89"/>
      <c r="C29" s="89"/>
      <c r="D29" s="89"/>
      <c r="E29" s="89"/>
      <c r="F29" s="89"/>
      <c r="G29" s="89"/>
      <c r="M29" s="160"/>
      <c r="N29" s="160"/>
      <c r="O29" s="208"/>
      <c r="P29" s="300"/>
      <c r="Q29" s="160"/>
    </row>
    <row r="30" spans="1:31" s="87" customFormat="1" ht="15" customHeight="1">
      <c r="A30" s="220"/>
      <c r="B30" s="89"/>
      <c r="C30" s="89"/>
      <c r="D30" s="89"/>
      <c r="E30" s="89"/>
      <c r="F30" s="89"/>
      <c r="G30" s="89"/>
      <c r="H30" s="89"/>
      <c r="I30" s="89"/>
      <c r="J30" s="89"/>
      <c r="K30" s="89"/>
      <c r="M30" s="160"/>
      <c r="N30" s="160"/>
      <c r="O30" s="208"/>
      <c r="P30" s="300"/>
      <c r="Q30" s="160"/>
    </row>
    <row r="31" spans="1:31" s="87" customFormat="1" ht="15" customHeight="1">
      <c r="A31" s="220"/>
      <c r="M31" s="160"/>
      <c r="N31" s="160"/>
      <c r="O31" s="208"/>
      <c r="P31" s="300"/>
      <c r="Q31" s="160"/>
    </row>
    <row r="32" spans="1:31" ht="13.5" customHeight="1">
      <c r="A32" s="117"/>
    </row>
  </sheetData>
  <customSheetViews>
    <customSheetView guid="{8B4C5619-54EF-4E9D-AF19-AC3668C76619}" showPageBreaks="1" showGridLines="0" printArea="1" view="pageBreakPreview">
      <selection activeCell="G26" sqref="G26"/>
      <pageMargins left="0.78740157480314965" right="0.39370078740157483" top="0.39370078740157483" bottom="0.39370078740157483" header="0" footer="0"/>
      <pageSetup paperSize="9" scale="80" pageOrder="overThenDown" orientation="landscape" r:id="rId1"/>
      <headerFooter alignWithMargins="0"/>
    </customSheetView>
  </customSheetViews>
  <mergeCells count="19">
    <mergeCell ref="Q2:Q3"/>
    <mergeCell ref="L3:L4"/>
    <mergeCell ref="E2:H2"/>
    <mergeCell ref="E3:E4"/>
    <mergeCell ref="S2:S4"/>
    <mergeCell ref="J3:J4"/>
    <mergeCell ref="P2:P3"/>
    <mergeCell ref="R2:R4"/>
    <mergeCell ref="K3:K4"/>
    <mergeCell ref="I3:I4"/>
    <mergeCell ref="O2:O3"/>
    <mergeCell ref="A3:A4"/>
    <mergeCell ref="G3:G4"/>
    <mergeCell ref="H3:H4"/>
    <mergeCell ref="F3:F4"/>
    <mergeCell ref="I2:N2"/>
    <mergeCell ref="B2:B3"/>
    <mergeCell ref="C2:C3"/>
    <mergeCell ref="D2:D3"/>
  </mergeCells>
  <phoneticPr fontId="2"/>
  <printOptions horizontalCentered="1"/>
  <pageMargins left="0.78740157480314965" right="0.78740157480314965" top="0.78740157480314965" bottom="0.78740157480314965" header="0" footer="0"/>
  <pageSetup paperSize="9" pageOrder="overThenDown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view="pageBreakPreview" zoomScale="90" zoomScaleNormal="75" zoomScaleSheetLayoutView="90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S6" sqref="S6"/>
    </sheetView>
  </sheetViews>
  <sheetFormatPr defaultColWidth="10" defaultRowHeight="11"/>
  <cols>
    <col min="1" max="1" width="11.08984375" style="121" customWidth="1"/>
    <col min="2" max="5" width="8" style="120" customWidth="1"/>
    <col min="6" max="10" width="6.7265625" style="120" customWidth="1"/>
    <col min="11" max="12" width="6.7265625" style="221" customWidth="1"/>
    <col min="13" max="13" width="8" style="221" customWidth="1"/>
    <col min="14" max="14" width="6.90625" style="314" customWidth="1"/>
    <col min="15" max="15" width="6.7265625" style="221" customWidth="1"/>
    <col min="16" max="17" width="6.7265625" style="120" customWidth="1"/>
    <col min="18" max="16384" width="10" style="120"/>
  </cols>
  <sheetData>
    <row r="1" spans="1:18" s="87" customFormat="1" ht="15.75" customHeight="1">
      <c r="A1" s="85" t="s">
        <v>237</v>
      </c>
      <c r="B1" s="85"/>
      <c r="C1" s="85"/>
      <c r="D1" s="85"/>
      <c r="E1" s="85"/>
      <c r="K1" s="160"/>
      <c r="L1" s="160"/>
      <c r="M1" s="160"/>
      <c r="N1" s="308"/>
      <c r="O1" s="160"/>
      <c r="Q1" s="244" t="s">
        <v>361</v>
      </c>
    </row>
    <row r="2" spans="1:18" s="87" customFormat="1" ht="22.5" customHeight="1">
      <c r="A2" s="209"/>
      <c r="B2" s="384" t="s">
        <v>269</v>
      </c>
      <c r="C2" s="384" t="s">
        <v>274</v>
      </c>
      <c r="D2" s="384" t="s">
        <v>275</v>
      </c>
      <c r="E2" s="390" t="s">
        <v>238</v>
      </c>
      <c r="F2" s="383" t="s">
        <v>227</v>
      </c>
      <c r="G2" s="392"/>
      <c r="H2" s="392"/>
      <c r="I2" s="392"/>
      <c r="J2" s="392"/>
      <c r="K2" s="392"/>
      <c r="L2" s="392"/>
      <c r="M2" s="384" t="s">
        <v>276</v>
      </c>
      <c r="N2" s="387" t="s">
        <v>228</v>
      </c>
      <c r="O2" s="395" t="s">
        <v>229</v>
      </c>
      <c r="P2" s="395" t="s">
        <v>230</v>
      </c>
      <c r="Q2" s="395" t="s">
        <v>231</v>
      </c>
      <c r="R2" s="210"/>
    </row>
    <row r="3" spans="1:18" s="87" customFormat="1" ht="75.75" customHeight="1">
      <c r="A3" s="224"/>
      <c r="B3" s="370"/>
      <c r="C3" s="370"/>
      <c r="D3" s="389"/>
      <c r="E3" s="391"/>
      <c r="F3" s="381" t="s">
        <v>325</v>
      </c>
      <c r="G3" s="381" t="s">
        <v>326</v>
      </c>
      <c r="H3" s="393" t="s">
        <v>334</v>
      </c>
      <c r="I3" s="393" t="s">
        <v>335</v>
      </c>
      <c r="J3" s="381" t="s">
        <v>222</v>
      </c>
      <c r="K3" s="225" t="s">
        <v>180</v>
      </c>
      <c r="L3" s="226" t="s">
        <v>234</v>
      </c>
      <c r="M3" s="370"/>
      <c r="N3" s="388"/>
      <c r="O3" s="396"/>
      <c r="P3" s="396"/>
      <c r="Q3" s="396"/>
      <c r="R3" s="84"/>
    </row>
    <row r="4" spans="1:18" s="87" customFormat="1" ht="15.75" customHeight="1">
      <c r="A4" s="143"/>
      <c r="B4" s="227" t="s">
        <v>272</v>
      </c>
      <c r="C4" s="227" t="s">
        <v>273</v>
      </c>
      <c r="D4" s="228" t="s">
        <v>283</v>
      </c>
      <c r="E4" s="158"/>
      <c r="F4" s="382"/>
      <c r="G4" s="382"/>
      <c r="H4" s="394"/>
      <c r="I4" s="394"/>
      <c r="J4" s="382"/>
      <c r="K4" s="227" t="s">
        <v>284</v>
      </c>
      <c r="L4" s="227" t="s">
        <v>282</v>
      </c>
      <c r="M4" s="215" t="s">
        <v>285</v>
      </c>
      <c r="N4" s="309" t="s">
        <v>294</v>
      </c>
      <c r="O4" s="229"/>
      <c r="P4" s="397"/>
      <c r="Q4" s="229"/>
      <c r="R4" s="84"/>
    </row>
    <row r="5" spans="1:18" s="87" customFormat="1" ht="15" customHeight="1">
      <c r="A5" s="206" t="s">
        <v>178</v>
      </c>
      <c r="B5" s="204">
        <v>34975</v>
      </c>
      <c r="C5" s="204">
        <v>33130</v>
      </c>
      <c r="D5" s="246">
        <f>IF(SUM(C5)=0,"-",C5/B5*100)</f>
        <v>94.724803431022153</v>
      </c>
      <c r="E5" s="299">
        <v>27860</v>
      </c>
      <c r="F5" s="203">
        <v>3536</v>
      </c>
      <c r="G5" s="204">
        <v>1380</v>
      </c>
      <c r="H5" s="204">
        <v>74</v>
      </c>
      <c r="I5" s="204">
        <v>220</v>
      </c>
      <c r="J5" s="204">
        <v>60</v>
      </c>
      <c r="K5" s="207">
        <f>IF(SUM(F5:J5)=0,"-",SUM(F5:J5))</f>
        <v>5270</v>
      </c>
      <c r="L5" s="247">
        <f>IF(SUM(K5)=0,"-",K5/C5*100)</f>
        <v>15.907032900694235</v>
      </c>
      <c r="M5" s="207">
        <v>19237</v>
      </c>
      <c r="N5" s="310">
        <f>IF(SUM(M5)=0,"-",M5/C5)</f>
        <v>0.58065197706006644</v>
      </c>
      <c r="O5" s="204">
        <v>783</v>
      </c>
      <c r="P5" s="204">
        <v>4217</v>
      </c>
      <c r="Q5" s="205">
        <v>1693</v>
      </c>
      <c r="R5" s="84"/>
    </row>
    <row r="6" spans="1:18" s="89" customFormat="1" ht="15" customHeight="1">
      <c r="A6" s="275" t="s">
        <v>296</v>
      </c>
      <c r="B6" s="269">
        <f>IF(SUM(B7:B25)=0,"-",SUM(B7:B25))</f>
        <v>2641</v>
      </c>
      <c r="C6" s="277">
        <f>IF(SUM(C7:C25)=0,"-",SUM(C7:C25))</f>
        <v>2558</v>
      </c>
      <c r="D6" s="278">
        <f>IF(SUM(C6)=0,"-",C6/B6*100)</f>
        <v>96.857251041272235</v>
      </c>
      <c r="E6" s="269">
        <f t="shared" ref="E6:J6" si="0">IF(SUM(E7:E25)=0,"-",SUM(E7:E25))</f>
        <v>2236</v>
      </c>
      <c r="F6" s="269">
        <f t="shared" si="0"/>
        <v>215</v>
      </c>
      <c r="G6" s="269">
        <f t="shared" si="0"/>
        <v>92</v>
      </c>
      <c r="H6" s="269">
        <f t="shared" si="0"/>
        <v>6</v>
      </c>
      <c r="I6" s="269">
        <f t="shared" si="0"/>
        <v>14</v>
      </c>
      <c r="J6" s="269">
        <f t="shared" si="0"/>
        <v>15</v>
      </c>
      <c r="K6" s="269">
        <f>IF(SUM(F6:J6)=0,"-",SUM(F6:J6))</f>
        <v>342</v>
      </c>
      <c r="L6" s="279">
        <f t="shared" ref="L6:L25" si="1">IF(SUM(K6)=0,"-",K6/C6*100)</f>
        <v>13.369820172009383</v>
      </c>
      <c r="M6" s="269">
        <f>IF(SUM(M7:M25)=0,"-",SUM(M7:M25))</f>
        <v>1176</v>
      </c>
      <c r="N6" s="311">
        <f t="shared" ref="N6:N25" si="2">IF(SUM(M6)=0,"-",M6/C6)</f>
        <v>0.45973416731821737</v>
      </c>
      <c r="O6" s="269">
        <f>IF(SUM(O7:O25)=0,"-",SUM(O7:O25))</f>
        <v>59</v>
      </c>
      <c r="P6" s="269">
        <f>IF(SUM(P7:P25)=0,"-",SUM(P7:P25))</f>
        <v>268</v>
      </c>
      <c r="Q6" s="269">
        <f>IF(SUM(Q7:Q25)=0,"-",SUM(Q7:Q25))</f>
        <v>101</v>
      </c>
      <c r="R6" s="111"/>
    </row>
    <row r="7" spans="1:18" s="89" customFormat="1" ht="15" customHeight="1">
      <c r="A7" s="171" t="s">
        <v>297</v>
      </c>
      <c r="B7" s="102">
        <v>1325</v>
      </c>
      <c r="C7" s="102">
        <v>1271</v>
      </c>
      <c r="D7" s="218">
        <f>IF(SUM(C7)=0,"-",C7/B7*100)</f>
        <v>95.924528301886795</v>
      </c>
      <c r="E7" s="102">
        <v>1113</v>
      </c>
      <c r="F7" s="102">
        <v>107</v>
      </c>
      <c r="G7" s="102">
        <v>45</v>
      </c>
      <c r="H7" s="259" t="s">
        <v>364</v>
      </c>
      <c r="I7" s="102">
        <v>6</v>
      </c>
      <c r="J7" s="259" t="s">
        <v>364</v>
      </c>
      <c r="K7" s="102">
        <f>IF(SUM(F7:J7)=0,"-",SUM(F7:J7))</f>
        <v>158</v>
      </c>
      <c r="L7" s="242">
        <f t="shared" si="1"/>
        <v>12.431156569630213</v>
      </c>
      <c r="M7" s="102">
        <v>565</v>
      </c>
      <c r="N7" s="312">
        <f t="shared" si="2"/>
        <v>0.44453186467348543</v>
      </c>
      <c r="O7" s="102">
        <v>33</v>
      </c>
      <c r="P7" s="102">
        <v>176</v>
      </c>
      <c r="Q7" s="176">
        <v>54</v>
      </c>
      <c r="R7" s="111"/>
    </row>
    <row r="8" spans="1:18" s="89" customFormat="1" ht="15" customHeight="1">
      <c r="A8" s="171" t="s">
        <v>298</v>
      </c>
      <c r="B8" s="102">
        <v>364</v>
      </c>
      <c r="C8" s="102">
        <v>360</v>
      </c>
      <c r="D8" s="218">
        <f t="shared" ref="D8:D25" si="3">IF(SUM(C8)=0,"-",C8/B8*100)</f>
        <v>98.901098901098905</v>
      </c>
      <c r="E8" s="102">
        <v>317</v>
      </c>
      <c r="F8" s="102">
        <v>29</v>
      </c>
      <c r="G8" s="102">
        <v>12</v>
      </c>
      <c r="H8" s="102">
        <v>2</v>
      </c>
      <c r="I8" s="259" t="s">
        <v>364</v>
      </c>
      <c r="J8" s="259" t="s">
        <v>364</v>
      </c>
      <c r="K8" s="102">
        <f t="shared" ref="K8:K25" si="4">IF(SUM(F8:J8)=0,"-",SUM(F8:J8))</f>
        <v>43</v>
      </c>
      <c r="L8" s="242">
        <f t="shared" si="1"/>
        <v>11.944444444444445</v>
      </c>
      <c r="M8" s="102">
        <v>144</v>
      </c>
      <c r="N8" s="312">
        <f t="shared" si="2"/>
        <v>0.4</v>
      </c>
      <c r="O8" s="102">
        <v>22</v>
      </c>
      <c r="P8" s="102">
        <v>32</v>
      </c>
      <c r="Q8" s="176">
        <v>18</v>
      </c>
      <c r="R8" s="111"/>
    </row>
    <row r="9" spans="1:18" s="89" customFormat="1" ht="15" customHeight="1">
      <c r="A9" s="171" t="s">
        <v>299</v>
      </c>
      <c r="B9" s="102">
        <v>52</v>
      </c>
      <c r="C9" s="102">
        <v>50</v>
      </c>
      <c r="D9" s="218">
        <f t="shared" si="3"/>
        <v>96.15384615384616</v>
      </c>
      <c r="E9" s="102">
        <v>41</v>
      </c>
      <c r="F9" s="102">
        <v>3</v>
      </c>
      <c r="G9" s="102">
        <v>1</v>
      </c>
      <c r="H9" s="259" t="s">
        <v>364</v>
      </c>
      <c r="I9" s="102">
        <v>4</v>
      </c>
      <c r="J9" s="102">
        <v>1</v>
      </c>
      <c r="K9" s="102">
        <f t="shared" si="4"/>
        <v>9</v>
      </c>
      <c r="L9" s="242">
        <f t="shared" si="1"/>
        <v>18</v>
      </c>
      <c r="M9" s="102">
        <v>44</v>
      </c>
      <c r="N9" s="312">
        <f t="shared" si="2"/>
        <v>0.88</v>
      </c>
      <c r="O9" s="259" t="s">
        <v>364</v>
      </c>
      <c r="P9" s="102">
        <v>6</v>
      </c>
      <c r="Q9" s="176">
        <v>3</v>
      </c>
      <c r="R9" s="111"/>
    </row>
    <row r="10" spans="1:18" s="89" customFormat="1" ht="15" customHeight="1">
      <c r="A10" s="171" t="s">
        <v>300</v>
      </c>
      <c r="B10" s="102">
        <v>45</v>
      </c>
      <c r="C10" s="102">
        <v>45</v>
      </c>
      <c r="D10" s="218">
        <f t="shared" si="3"/>
        <v>100</v>
      </c>
      <c r="E10" s="102">
        <v>39</v>
      </c>
      <c r="F10" s="102">
        <v>5</v>
      </c>
      <c r="G10" s="259" t="s">
        <v>364</v>
      </c>
      <c r="H10" s="259" t="s">
        <v>364</v>
      </c>
      <c r="I10" s="102">
        <v>1</v>
      </c>
      <c r="J10" s="259" t="s">
        <v>364</v>
      </c>
      <c r="K10" s="102">
        <f t="shared" si="4"/>
        <v>6</v>
      </c>
      <c r="L10" s="242">
        <f t="shared" si="1"/>
        <v>13.333333333333334</v>
      </c>
      <c r="M10" s="102">
        <v>25</v>
      </c>
      <c r="N10" s="312">
        <f t="shared" si="2"/>
        <v>0.55555555555555558</v>
      </c>
      <c r="O10" s="259" t="s">
        <v>364</v>
      </c>
      <c r="P10" s="259" t="s">
        <v>364</v>
      </c>
      <c r="Q10" s="259" t="s">
        <v>364</v>
      </c>
      <c r="R10" s="111"/>
    </row>
    <row r="11" spans="1:18" s="89" customFormat="1" ht="15" customHeight="1">
      <c r="A11" s="171" t="s">
        <v>301</v>
      </c>
      <c r="B11" s="102">
        <v>41</v>
      </c>
      <c r="C11" s="102">
        <v>40</v>
      </c>
      <c r="D11" s="218">
        <f t="shared" si="3"/>
        <v>97.560975609756099</v>
      </c>
      <c r="E11" s="102">
        <v>36</v>
      </c>
      <c r="F11" s="102">
        <v>0</v>
      </c>
      <c r="G11" s="102">
        <v>0</v>
      </c>
      <c r="H11" s="102">
        <v>4</v>
      </c>
      <c r="I11" s="259" t="s">
        <v>364</v>
      </c>
      <c r="J11" s="259" t="s">
        <v>364</v>
      </c>
      <c r="K11" s="102">
        <f t="shared" si="4"/>
        <v>4</v>
      </c>
      <c r="L11" s="242">
        <f t="shared" si="1"/>
        <v>10</v>
      </c>
      <c r="M11" s="102">
        <v>13</v>
      </c>
      <c r="N11" s="312">
        <f t="shared" si="2"/>
        <v>0.32500000000000001</v>
      </c>
      <c r="O11" s="259" t="s">
        <v>364</v>
      </c>
      <c r="P11" s="102">
        <v>1</v>
      </c>
      <c r="Q11" s="259" t="s">
        <v>364</v>
      </c>
      <c r="R11" s="111"/>
    </row>
    <row r="12" spans="1:18" s="89" customFormat="1" ht="15" customHeight="1">
      <c r="A12" s="171" t="s">
        <v>302</v>
      </c>
      <c r="B12" s="102">
        <v>44</v>
      </c>
      <c r="C12" s="102">
        <v>43</v>
      </c>
      <c r="D12" s="218">
        <f t="shared" si="3"/>
        <v>97.727272727272734</v>
      </c>
      <c r="E12" s="102">
        <v>36</v>
      </c>
      <c r="F12" s="102">
        <v>4</v>
      </c>
      <c r="G12" s="102">
        <v>3</v>
      </c>
      <c r="H12" s="259" t="s">
        <v>364</v>
      </c>
      <c r="I12" s="259" t="s">
        <v>364</v>
      </c>
      <c r="J12" s="259" t="s">
        <v>364</v>
      </c>
      <c r="K12" s="102">
        <f t="shared" si="4"/>
        <v>7</v>
      </c>
      <c r="L12" s="242">
        <f t="shared" si="1"/>
        <v>16.279069767441861</v>
      </c>
      <c r="M12" s="102">
        <v>23</v>
      </c>
      <c r="N12" s="312">
        <f t="shared" si="2"/>
        <v>0.53488372093023251</v>
      </c>
      <c r="O12" s="259" t="s">
        <v>364</v>
      </c>
      <c r="P12" s="102">
        <v>3</v>
      </c>
      <c r="Q12" s="259" t="s">
        <v>364</v>
      </c>
      <c r="R12" s="111"/>
    </row>
    <row r="13" spans="1:18" s="89" customFormat="1" ht="15" customHeight="1">
      <c r="A13" s="171" t="s">
        <v>303</v>
      </c>
      <c r="B13" s="102">
        <v>78</v>
      </c>
      <c r="C13" s="102">
        <v>78</v>
      </c>
      <c r="D13" s="218">
        <f t="shared" si="3"/>
        <v>100</v>
      </c>
      <c r="E13" s="102">
        <v>62</v>
      </c>
      <c r="F13" s="102">
        <v>13</v>
      </c>
      <c r="G13" s="102">
        <v>3</v>
      </c>
      <c r="H13" s="259" t="s">
        <v>364</v>
      </c>
      <c r="I13" s="259" t="s">
        <v>364</v>
      </c>
      <c r="J13" s="259" t="s">
        <v>364</v>
      </c>
      <c r="K13" s="102">
        <f t="shared" si="4"/>
        <v>16</v>
      </c>
      <c r="L13" s="242">
        <f t="shared" si="1"/>
        <v>20.512820512820511</v>
      </c>
      <c r="M13" s="102">
        <v>65</v>
      </c>
      <c r="N13" s="312">
        <f t="shared" si="2"/>
        <v>0.83333333333333337</v>
      </c>
      <c r="O13" s="102">
        <v>2</v>
      </c>
      <c r="P13" s="102">
        <v>6</v>
      </c>
      <c r="Q13" s="176">
        <v>4</v>
      </c>
      <c r="R13" s="111"/>
    </row>
    <row r="14" spans="1:18" s="89" customFormat="1" ht="15" customHeight="1">
      <c r="A14" s="171" t="s">
        <v>304</v>
      </c>
      <c r="B14" s="102">
        <v>146</v>
      </c>
      <c r="C14" s="102">
        <v>140</v>
      </c>
      <c r="D14" s="218">
        <f t="shared" si="3"/>
        <v>95.890410958904098</v>
      </c>
      <c r="E14" s="102">
        <v>118</v>
      </c>
      <c r="F14" s="102">
        <v>22</v>
      </c>
      <c r="G14" s="259" t="s">
        <v>364</v>
      </c>
      <c r="H14" s="259" t="s">
        <v>364</v>
      </c>
      <c r="I14" s="259" t="s">
        <v>364</v>
      </c>
      <c r="J14" s="259" t="s">
        <v>364</v>
      </c>
      <c r="K14" s="102">
        <f t="shared" si="4"/>
        <v>22</v>
      </c>
      <c r="L14" s="242">
        <f t="shared" si="1"/>
        <v>15.714285714285714</v>
      </c>
      <c r="M14" s="102">
        <v>76</v>
      </c>
      <c r="N14" s="312">
        <f t="shared" si="2"/>
        <v>0.54285714285714282</v>
      </c>
      <c r="O14" s="259" t="s">
        <v>364</v>
      </c>
      <c r="P14" s="259" t="s">
        <v>364</v>
      </c>
      <c r="Q14" s="259" t="s">
        <v>364</v>
      </c>
      <c r="R14" s="111"/>
    </row>
    <row r="15" spans="1:18" s="89" customFormat="1" ht="15" customHeight="1">
      <c r="A15" s="171" t="s">
        <v>305</v>
      </c>
      <c r="B15" s="102">
        <v>38</v>
      </c>
      <c r="C15" s="102">
        <v>37</v>
      </c>
      <c r="D15" s="218">
        <f t="shared" si="3"/>
        <v>97.368421052631575</v>
      </c>
      <c r="E15" s="102">
        <v>34</v>
      </c>
      <c r="F15" s="102">
        <v>1</v>
      </c>
      <c r="G15" s="102">
        <v>1</v>
      </c>
      <c r="H15" s="259" t="s">
        <v>364</v>
      </c>
      <c r="I15" s="102">
        <v>1</v>
      </c>
      <c r="J15" s="259" t="s">
        <v>364</v>
      </c>
      <c r="K15" s="102">
        <f t="shared" si="4"/>
        <v>3</v>
      </c>
      <c r="L15" s="242">
        <f t="shared" si="1"/>
        <v>8.1081081081081088</v>
      </c>
      <c r="M15" s="102">
        <v>4</v>
      </c>
      <c r="N15" s="312">
        <f t="shared" si="2"/>
        <v>0.10810810810810811</v>
      </c>
      <c r="O15" s="259" t="s">
        <v>364</v>
      </c>
      <c r="P15" s="102">
        <v>5</v>
      </c>
      <c r="Q15" s="259" t="s">
        <v>364</v>
      </c>
      <c r="R15" s="111"/>
    </row>
    <row r="16" spans="1:18" s="89" customFormat="1" ht="15" customHeight="1">
      <c r="A16" s="171" t="s">
        <v>306</v>
      </c>
      <c r="B16" s="102">
        <v>21</v>
      </c>
      <c r="C16" s="102">
        <v>21</v>
      </c>
      <c r="D16" s="218">
        <f t="shared" si="3"/>
        <v>100</v>
      </c>
      <c r="E16" s="102">
        <v>20</v>
      </c>
      <c r="F16" s="102">
        <v>1</v>
      </c>
      <c r="G16" s="259" t="s">
        <v>364</v>
      </c>
      <c r="H16" s="259" t="s">
        <v>364</v>
      </c>
      <c r="I16" s="259" t="s">
        <v>364</v>
      </c>
      <c r="J16" s="259" t="s">
        <v>364</v>
      </c>
      <c r="K16" s="102">
        <f t="shared" si="4"/>
        <v>1</v>
      </c>
      <c r="L16" s="242">
        <f t="shared" si="1"/>
        <v>4.7619047619047619</v>
      </c>
      <c r="M16" s="102">
        <v>2</v>
      </c>
      <c r="N16" s="312">
        <f t="shared" si="2"/>
        <v>9.5238095238095233E-2</v>
      </c>
      <c r="O16" s="259" t="s">
        <v>364</v>
      </c>
      <c r="P16" s="102">
        <v>2</v>
      </c>
      <c r="Q16" s="259" t="s">
        <v>364</v>
      </c>
      <c r="R16" s="111"/>
    </row>
    <row r="17" spans="1:18" s="89" customFormat="1" ht="15" customHeight="1">
      <c r="A17" s="171" t="s">
        <v>307</v>
      </c>
      <c r="B17" s="102">
        <v>39</v>
      </c>
      <c r="C17" s="102">
        <v>38</v>
      </c>
      <c r="D17" s="218">
        <f t="shared" si="3"/>
        <v>97.435897435897431</v>
      </c>
      <c r="E17" s="102">
        <v>36</v>
      </c>
      <c r="F17" s="102">
        <v>1</v>
      </c>
      <c r="G17" s="102">
        <v>1</v>
      </c>
      <c r="H17" s="259" t="s">
        <v>364</v>
      </c>
      <c r="I17" s="259" t="s">
        <v>364</v>
      </c>
      <c r="J17" s="259" t="s">
        <v>364</v>
      </c>
      <c r="K17" s="102">
        <f t="shared" si="4"/>
        <v>2</v>
      </c>
      <c r="L17" s="242">
        <f t="shared" si="1"/>
        <v>5.2631578947368416</v>
      </c>
      <c r="M17" s="102">
        <v>13</v>
      </c>
      <c r="N17" s="312">
        <f t="shared" si="2"/>
        <v>0.34210526315789475</v>
      </c>
      <c r="O17" s="259" t="s">
        <v>364</v>
      </c>
      <c r="P17" s="259" t="s">
        <v>364</v>
      </c>
      <c r="Q17" s="176">
        <v>5</v>
      </c>
      <c r="R17" s="111"/>
    </row>
    <row r="18" spans="1:18" s="89" customFormat="1" ht="15" customHeight="1">
      <c r="A18" s="171" t="s">
        <v>308</v>
      </c>
      <c r="B18" s="102">
        <v>48</v>
      </c>
      <c r="C18" s="102">
        <v>48</v>
      </c>
      <c r="D18" s="218">
        <f t="shared" si="3"/>
        <v>100</v>
      </c>
      <c r="E18" s="102">
        <v>36</v>
      </c>
      <c r="F18" s="102">
        <v>8</v>
      </c>
      <c r="G18" s="102">
        <v>2</v>
      </c>
      <c r="H18" s="259" t="s">
        <v>364</v>
      </c>
      <c r="I18" s="259" t="s">
        <v>364</v>
      </c>
      <c r="J18" s="102">
        <v>2</v>
      </c>
      <c r="K18" s="102">
        <f t="shared" si="4"/>
        <v>12</v>
      </c>
      <c r="L18" s="242">
        <f t="shared" si="1"/>
        <v>25</v>
      </c>
      <c r="M18" s="102">
        <v>39</v>
      </c>
      <c r="N18" s="312">
        <f t="shared" si="2"/>
        <v>0.8125</v>
      </c>
      <c r="O18" s="259" t="s">
        <v>364</v>
      </c>
      <c r="P18" s="102">
        <v>6</v>
      </c>
      <c r="Q18" s="259" t="s">
        <v>364</v>
      </c>
      <c r="R18" s="111"/>
    </row>
    <row r="19" spans="1:18" s="89" customFormat="1" ht="15" customHeight="1">
      <c r="A19" s="171" t="s">
        <v>309</v>
      </c>
      <c r="B19" s="102">
        <v>214</v>
      </c>
      <c r="C19" s="102">
        <v>213</v>
      </c>
      <c r="D19" s="218">
        <f t="shared" si="3"/>
        <v>99.532710280373834</v>
      </c>
      <c r="E19" s="102">
        <v>198</v>
      </c>
      <c r="F19" s="102">
        <v>10</v>
      </c>
      <c r="G19" s="102">
        <v>5</v>
      </c>
      <c r="H19" s="259" t="s">
        <v>364</v>
      </c>
      <c r="I19" s="259" t="s">
        <v>364</v>
      </c>
      <c r="J19" s="259" t="s">
        <v>364</v>
      </c>
      <c r="K19" s="102">
        <f t="shared" si="4"/>
        <v>15</v>
      </c>
      <c r="L19" s="242">
        <f t="shared" si="1"/>
        <v>7.042253521126761</v>
      </c>
      <c r="M19" s="102">
        <v>56</v>
      </c>
      <c r="N19" s="312">
        <f t="shared" si="2"/>
        <v>0.26291079812206575</v>
      </c>
      <c r="O19" s="102">
        <v>1</v>
      </c>
      <c r="P19" s="102">
        <v>11</v>
      </c>
      <c r="Q19" s="176">
        <v>8</v>
      </c>
      <c r="R19" s="111"/>
    </row>
    <row r="20" spans="1:18" s="89" customFormat="1" ht="15" customHeight="1">
      <c r="A20" s="171" t="s">
        <v>310</v>
      </c>
      <c r="B20" s="102">
        <v>26</v>
      </c>
      <c r="C20" s="102">
        <v>23</v>
      </c>
      <c r="D20" s="218">
        <f t="shared" si="3"/>
        <v>88.461538461538453</v>
      </c>
      <c r="E20" s="102">
        <v>21</v>
      </c>
      <c r="F20" s="102">
        <v>1</v>
      </c>
      <c r="G20" s="102">
        <v>1</v>
      </c>
      <c r="H20" s="259" t="s">
        <v>364</v>
      </c>
      <c r="I20" s="259" t="s">
        <v>364</v>
      </c>
      <c r="J20" s="259" t="s">
        <v>364</v>
      </c>
      <c r="K20" s="102">
        <f t="shared" si="4"/>
        <v>2</v>
      </c>
      <c r="L20" s="242">
        <f t="shared" si="1"/>
        <v>8.695652173913043</v>
      </c>
      <c r="M20" s="102">
        <v>5</v>
      </c>
      <c r="N20" s="312">
        <f t="shared" si="2"/>
        <v>0.21739130434782608</v>
      </c>
      <c r="O20" s="259" t="s">
        <v>364</v>
      </c>
      <c r="P20" s="259" t="s">
        <v>364</v>
      </c>
      <c r="Q20" s="259" t="s">
        <v>364</v>
      </c>
      <c r="R20" s="111"/>
    </row>
    <row r="21" spans="1:18" s="89" customFormat="1" ht="15" customHeight="1">
      <c r="A21" s="171" t="s">
        <v>311</v>
      </c>
      <c r="B21" s="102">
        <v>13</v>
      </c>
      <c r="C21" s="102">
        <v>13</v>
      </c>
      <c r="D21" s="218">
        <f t="shared" si="3"/>
        <v>100</v>
      </c>
      <c r="E21" s="102">
        <v>10</v>
      </c>
      <c r="F21" s="102">
        <v>1</v>
      </c>
      <c r="G21" s="102">
        <v>1</v>
      </c>
      <c r="H21" s="259" t="s">
        <v>364</v>
      </c>
      <c r="I21" s="102">
        <v>1</v>
      </c>
      <c r="J21" s="259" t="s">
        <v>364</v>
      </c>
      <c r="K21" s="102">
        <f t="shared" si="4"/>
        <v>3</v>
      </c>
      <c r="L21" s="242">
        <f t="shared" si="1"/>
        <v>23.076923076923077</v>
      </c>
      <c r="M21" s="102">
        <v>22</v>
      </c>
      <c r="N21" s="312">
        <f t="shared" si="2"/>
        <v>1.6923076923076923</v>
      </c>
      <c r="O21" s="259" t="s">
        <v>364</v>
      </c>
      <c r="P21" s="102">
        <v>3</v>
      </c>
      <c r="Q21" s="259" t="s">
        <v>364</v>
      </c>
      <c r="R21" s="111"/>
    </row>
    <row r="22" spans="1:18" s="89" customFormat="1" ht="15" customHeight="1">
      <c r="A22" s="171" t="s">
        <v>312</v>
      </c>
      <c r="B22" s="102">
        <v>41</v>
      </c>
      <c r="C22" s="102">
        <v>41</v>
      </c>
      <c r="D22" s="218">
        <f t="shared" si="3"/>
        <v>100</v>
      </c>
      <c r="E22" s="102">
        <v>37</v>
      </c>
      <c r="F22" s="102">
        <v>3</v>
      </c>
      <c r="G22" s="259" t="s">
        <v>364</v>
      </c>
      <c r="H22" s="259" t="s">
        <v>364</v>
      </c>
      <c r="I22" s="102">
        <v>1</v>
      </c>
      <c r="J22" s="259" t="s">
        <v>364</v>
      </c>
      <c r="K22" s="102">
        <f t="shared" si="4"/>
        <v>4</v>
      </c>
      <c r="L22" s="242">
        <f t="shared" si="1"/>
        <v>9.7560975609756095</v>
      </c>
      <c r="M22" s="102">
        <v>17</v>
      </c>
      <c r="N22" s="312">
        <f t="shared" si="2"/>
        <v>0.41463414634146339</v>
      </c>
      <c r="O22" s="259" t="s">
        <v>364</v>
      </c>
      <c r="P22" s="102">
        <v>5</v>
      </c>
      <c r="Q22" s="176">
        <v>1</v>
      </c>
      <c r="R22" s="111"/>
    </row>
    <row r="23" spans="1:18" s="89" customFormat="1" ht="15" customHeight="1">
      <c r="A23" s="171" t="s">
        <v>313</v>
      </c>
      <c r="B23" s="102">
        <v>54</v>
      </c>
      <c r="C23" s="102">
        <v>52</v>
      </c>
      <c r="D23" s="218">
        <f t="shared" si="3"/>
        <v>96.296296296296291</v>
      </c>
      <c r="E23" s="102">
        <v>44</v>
      </c>
      <c r="F23" s="102">
        <v>4</v>
      </c>
      <c r="G23" s="102">
        <v>4</v>
      </c>
      <c r="H23" s="259" t="s">
        <v>364</v>
      </c>
      <c r="I23" s="259" t="s">
        <v>364</v>
      </c>
      <c r="J23" s="259" t="s">
        <v>364</v>
      </c>
      <c r="K23" s="102">
        <f t="shared" si="4"/>
        <v>8</v>
      </c>
      <c r="L23" s="242">
        <f t="shared" si="1"/>
        <v>15.384615384615385</v>
      </c>
      <c r="M23" s="102">
        <v>33</v>
      </c>
      <c r="N23" s="312">
        <f t="shared" si="2"/>
        <v>0.63461538461538458</v>
      </c>
      <c r="O23" s="102">
        <v>1</v>
      </c>
      <c r="P23" s="102">
        <v>5</v>
      </c>
      <c r="Q23" s="176">
        <v>4</v>
      </c>
      <c r="R23" s="111"/>
    </row>
    <row r="24" spans="1:18" s="89" customFormat="1" ht="15" customHeight="1">
      <c r="A24" s="171" t="s">
        <v>314</v>
      </c>
      <c r="B24" s="102">
        <v>14</v>
      </c>
      <c r="C24" s="102">
        <v>14</v>
      </c>
      <c r="D24" s="218">
        <f t="shared" si="3"/>
        <v>100</v>
      </c>
      <c r="E24" s="102">
        <v>9</v>
      </c>
      <c r="F24" s="102">
        <v>1</v>
      </c>
      <c r="G24" s="102">
        <v>12</v>
      </c>
      <c r="H24" s="259" t="s">
        <v>364</v>
      </c>
      <c r="I24" s="259" t="s">
        <v>364</v>
      </c>
      <c r="J24" s="102">
        <v>12</v>
      </c>
      <c r="K24" s="102">
        <f t="shared" si="4"/>
        <v>25</v>
      </c>
      <c r="L24" s="242">
        <f t="shared" si="1"/>
        <v>178.57142857142858</v>
      </c>
      <c r="M24" s="102">
        <v>13</v>
      </c>
      <c r="N24" s="312">
        <f t="shared" si="2"/>
        <v>0.9285714285714286</v>
      </c>
      <c r="O24" s="259" t="s">
        <v>364</v>
      </c>
      <c r="P24" s="102">
        <v>3</v>
      </c>
      <c r="Q24" s="102">
        <v>2</v>
      </c>
      <c r="R24" s="111"/>
    </row>
    <row r="25" spans="1:18" s="89" customFormat="1" ht="15" customHeight="1">
      <c r="A25" s="171" t="s">
        <v>315</v>
      </c>
      <c r="B25" s="102">
        <v>38</v>
      </c>
      <c r="C25" s="102">
        <v>31</v>
      </c>
      <c r="D25" s="218">
        <f t="shared" si="3"/>
        <v>81.578947368421055</v>
      </c>
      <c r="E25" s="102">
        <v>29</v>
      </c>
      <c r="F25" s="102">
        <v>1</v>
      </c>
      <c r="G25" s="102">
        <v>1</v>
      </c>
      <c r="H25" s="259" t="s">
        <v>364</v>
      </c>
      <c r="I25" s="259" t="s">
        <v>364</v>
      </c>
      <c r="J25" s="259" t="s">
        <v>364</v>
      </c>
      <c r="K25" s="102">
        <f t="shared" si="4"/>
        <v>2</v>
      </c>
      <c r="L25" s="242">
        <f t="shared" si="1"/>
        <v>6.4516129032258061</v>
      </c>
      <c r="M25" s="102">
        <v>17</v>
      </c>
      <c r="N25" s="312">
        <f t="shared" si="2"/>
        <v>0.54838709677419351</v>
      </c>
      <c r="O25" s="259" t="s">
        <v>364</v>
      </c>
      <c r="P25" s="102">
        <v>4</v>
      </c>
      <c r="Q25" s="102">
        <v>2</v>
      </c>
      <c r="R25" s="111"/>
    </row>
    <row r="26" spans="1:18" s="87" customFormat="1" ht="15" customHeight="1">
      <c r="A26" s="219" t="s">
        <v>235</v>
      </c>
      <c r="B26" s="219"/>
      <c r="C26" s="219"/>
      <c r="D26" s="219"/>
      <c r="E26" s="219"/>
      <c r="F26" s="111"/>
      <c r="G26" s="111"/>
      <c r="H26" s="84"/>
      <c r="I26" s="84"/>
      <c r="J26" s="84"/>
      <c r="K26" s="108"/>
      <c r="L26" s="110"/>
      <c r="M26" s="110"/>
      <c r="N26" s="313"/>
      <c r="O26" s="108"/>
      <c r="P26" s="84"/>
      <c r="Q26" s="84"/>
    </row>
    <row r="27" spans="1:18" s="87" customFormat="1" ht="13">
      <c r="A27" s="220"/>
      <c r="B27" s="89"/>
      <c r="C27" s="89"/>
      <c r="D27" s="89"/>
      <c r="E27" s="89"/>
      <c r="F27" s="89"/>
      <c r="G27" s="89"/>
      <c r="K27" s="160"/>
      <c r="L27" s="160"/>
      <c r="M27" s="160"/>
      <c r="N27" s="308"/>
      <c r="O27" s="160"/>
    </row>
    <row r="28" spans="1:18" s="87" customFormat="1" ht="13">
      <c r="A28" s="220"/>
      <c r="B28" s="89"/>
      <c r="C28" s="89"/>
      <c r="D28" s="89"/>
      <c r="E28" s="89"/>
      <c r="F28" s="89"/>
      <c r="G28" s="89"/>
      <c r="K28" s="160"/>
      <c r="L28" s="160"/>
      <c r="M28" s="160"/>
      <c r="N28" s="308"/>
      <c r="O28" s="160"/>
    </row>
    <row r="29" spans="1:18" s="87" customFormat="1" ht="17.25" customHeight="1">
      <c r="A29" s="220"/>
      <c r="B29" s="89"/>
      <c r="C29" s="89"/>
      <c r="D29" s="89"/>
      <c r="E29" s="89"/>
      <c r="F29" s="89"/>
      <c r="G29" s="89"/>
      <c r="J29" s="95"/>
      <c r="K29" s="160"/>
      <c r="L29" s="160"/>
      <c r="M29" s="160"/>
      <c r="N29" s="308"/>
      <c r="O29" s="160"/>
    </row>
    <row r="30" spans="1:18" s="87" customFormat="1" ht="17.25" customHeight="1">
      <c r="A30" s="220"/>
      <c r="B30" s="89"/>
      <c r="C30" s="89"/>
      <c r="D30" s="89"/>
      <c r="E30" s="89"/>
      <c r="F30" s="89"/>
      <c r="G30" s="89"/>
      <c r="H30" s="89"/>
      <c r="I30" s="89"/>
      <c r="J30" s="95"/>
      <c r="K30" s="243"/>
      <c r="L30" s="243"/>
      <c r="M30" s="160"/>
      <c r="N30" s="308"/>
      <c r="O30" s="160"/>
    </row>
    <row r="31" spans="1:18" s="87" customFormat="1" ht="17.25" customHeight="1">
      <c r="A31" s="220"/>
      <c r="J31" s="95"/>
      <c r="K31" s="160"/>
      <c r="L31" s="160"/>
      <c r="M31" s="160"/>
      <c r="N31" s="308"/>
      <c r="O31" s="160"/>
    </row>
    <row r="32" spans="1:18" s="95" customFormat="1" ht="20.149999999999999" customHeight="1">
      <c r="A32" s="159"/>
      <c r="K32" s="160"/>
      <c r="L32" s="160"/>
      <c r="M32" s="160"/>
      <c r="N32" s="308"/>
      <c r="O32" s="160"/>
    </row>
    <row r="33" spans="1:15" s="95" customFormat="1" ht="20.149999999999999" customHeight="1">
      <c r="A33" s="159"/>
      <c r="K33" s="160"/>
      <c r="L33" s="160"/>
      <c r="M33" s="160"/>
      <c r="N33" s="308"/>
      <c r="O33" s="160"/>
    </row>
    <row r="34" spans="1:15" s="95" customFormat="1" ht="20.149999999999999" customHeight="1">
      <c r="A34" s="159"/>
      <c r="K34" s="160"/>
      <c r="L34" s="160"/>
      <c r="M34" s="160"/>
      <c r="N34" s="308"/>
      <c r="O34" s="160"/>
    </row>
    <row r="35" spans="1:15" s="95" customFormat="1" ht="20.149999999999999" customHeight="1">
      <c r="A35" s="159"/>
      <c r="K35" s="160"/>
      <c r="L35" s="160"/>
      <c r="M35" s="160"/>
      <c r="N35" s="308"/>
      <c r="O35" s="160"/>
    </row>
    <row r="36" spans="1:15" s="95" customFormat="1" ht="20.149999999999999" customHeight="1">
      <c r="A36" s="159"/>
      <c r="K36" s="160"/>
      <c r="L36" s="160"/>
      <c r="M36" s="160"/>
      <c r="N36" s="308"/>
      <c r="O36" s="160"/>
    </row>
    <row r="37" spans="1:15" s="95" customFormat="1" ht="20.149999999999999" customHeight="1">
      <c r="A37" s="159"/>
      <c r="K37" s="160"/>
      <c r="L37" s="160"/>
      <c r="M37" s="160"/>
      <c r="N37" s="308"/>
      <c r="O37" s="160"/>
    </row>
  </sheetData>
  <customSheetViews>
    <customSheetView guid="{8B4C5619-54EF-4E9D-AF19-AC3668C76619}" showPageBreaks="1" showGridLines="0" printArea="1" view="pageBreakPreview">
      <selection activeCell="Q14" sqref="Q14"/>
      <rowBreaks count="4" manualBreakCount="4">
        <brk id="45" max="16383" man="1"/>
        <brk id="112" max="16383" man="1"/>
        <brk id="189" max="16383" man="1"/>
        <brk id="208" min="1" max="11" man="1"/>
      </rowBreaks>
      <pageMargins left="0.78740157480314965" right="0.78740157480314965" top="0.78740157480314965" bottom="0.78740157480314965" header="0" footer="0"/>
      <pageSetup paperSize="9" scale="72" pageOrder="overThenDown" orientation="portrait" r:id="rId1"/>
      <headerFooter alignWithMargins="0"/>
    </customSheetView>
  </customSheetViews>
  <mergeCells count="15">
    <mergeCell ref="P2:P4"/>
    <mergeCell ref="Q2:Q3"/>
    <mergeCell ref="N2:N3"/>
    <mergeCell ref="O2:O3"/>
    <mergeCell ref="M2:M3"/>
    <mergeCell ref="B2:B3"/>
    <mergeCell ref="C2:C3"/>
    <mergeCell ref="D2:D3"/>
    <mergeCell ref="E2:E3"/>
    <mergeCell ref="F2:L2"/>
    <mergeCell ref="F3:F4"/>
    <mergeCell ref="G3:G4"/>
    <mergeCell ref="H3:H4"/>
    <mergeCell ref="I3:I4"/>
    <mergeCell ref="J3:J4"/>
  </mergeCells>
  <phoneticPr fontId="2"/>
  <printOptions horizontalCentered="1"/>
  <pageMargins left="0.78740157480314965" right="0.78740157480314965" top="0.78740157480314965" bottom="0.78740157480314965" header="0" footer="0"/>
  <pageSetup paperSize="9" pageOrder="overThenDown" orientation="landscape" r:id="rId2"/>
  <headerFooter alignWithMargins="0"/>
  <rowBreaks count="4" manualBreakCount="4">
    <brk id="60" max="16383" man="1"/>
    <brk id="127" max="16383" man="1"/>
    <brk id="204" max="16383" man="1"/>
    <brk id="22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showGridLines="0" view="pageBreakPreview" zoomScale="80" zoomScaleNormal="75" zoomScaleSheetLayoutView="80" workbookViewId="0">
      <pane xSplit="1" ySplit="7" topLeftCell="F8" activePane="bottomRight" state="frozen"/>
      <selection pane="topRight" activeCell="B1" sqref="B1"/>
      <selection pane="bottomLeft" activeCell="A8" sqref="A8"/>
      <selection pane="bottomRight" activeCell="K14" sqref="K14"/>
    </sheetView>
  </sheetViews>
  <sheetFormatPr defaultColWidth="9" defaultRowHeight="11"/>
  <cols>
    <col min="1" max="1" width="10.90625" style="163" customWidth="1"/>
    <col min="2" max="2" width="7.453125" style="162" customWidth="1"/>
    <col min="3" max="3" width="5.453125" style="162" customWidth="1"/>
    <col min="4" max="4" width="7.453125" style="162" customWidth="1"/>
    <col min="5" max="5" width="7.08984375" style="162" customWidth="1"/>
    <col min="6" max="6" width="5.453125" style="162" customWidth="1"/>
    <col min="7" max="7" width="7.08984375" style="162" customWidth="1"/>
    <col min="8" max="13" width="7.453125" style="162" customWidth="1"/>
    <col min="14" max="14" width="7.08984375" style="162" customWidth="1"/>
    <col min="15" max="15" width="5.453125" style="162" customWidth="1"/>
    <col min="16" max="16" width="7.08984375" style="162" customWidth="1"/>
    <col min="17" max="17" width="8" style="162" customWidth="1"/>
    <col min="18" max="16384" width="9" style="162"/>
  </cols>
  <sheetData>
    <row r="1" spans="1:23" s="235" customFormat="1" ht="16.5" customHeight="1">
      <c r="A1" s="290" t="s">
        <v>248</v>
      </c>
      <c r="Q1" s="253" t="s">
        <v>361</v>
      </c>
    </row>
    <row r="2" spans="1:23" s="161" customFormat="1" ht="20.25" customHeight="1">
      <c r="A2" s="164"/>
      <c r="B2" s="406" t="s">
        <v>249</v>
      </c>
      <c r="C2" s="407"/>
      <c r="D2" s="408"/>
      <c r="E2" s="409" t="s">
        <v>250</v>
      </c>
      <c r="F2" s="410"/>
      <c r="G2" s="411"/>
      <c r="H2" s="409" t="s">
        <v>251</v>
      </c>
      <c r="I2" s="410"/>
      <c r="J2" s="411"/>
      <c r="K2" s="409" t="s">
        <v>252</v>
      </c>
      <c r="L2" s="410"/>
      <c r="M2" s="411"/>
      <c r="N2" s="409" t="s">
        <v>0</v>
      </c>
      <c r="O2" s="410"/>
      <c r="P2" s="411"/>
      <c r="Q2" s="402" t="s">
        <v>339</v>
      </c>
      <c r="V2" s="165"/>
      <c r="W2" s="165"/>
    </row>
    <row r="3" spans="1:23" s="161" customFormat="1" ht="12" customHeight="1">
      <c r="A3" s="166"/>
      <c r="B3" s="400" t="s">
        <v>336</v>
      </c>
      <c r="C3" s="167"/>
      <c r="D3" s="398" t="s">
        <v>337</v>
      </c>
      <c r="E3" s="400" t="s">
        <v>336</v>
      </c>
      <c r="F3" s="167"/>
      <c r="G3" s="398" t="s">
        <v>337</v>
      </c>
      <c r="H3" s="400" t="s">
        <v>336</v>
      </c>
      <c r="I3" s="167"/>
      <c r="J3" s="398" t="s">
        <v>337</v>
      </c>
      <c r="K3" s="400" t="s">
        <v>336</v>
      </c>
      <c r="L3" s="167"/>
      <c r="M3" s="398" t="s">
        <v>337</v>
      </c>
      <c r="N3" s="400" t="s">
        <v>336</v>
      </c>
      <c r="O3" s="167"/>
      <c r="P3" s="398" t="s">
        <v>337</v>
      </c>
      <c r="Q3" s="403"/>
      <c r="V3" s="165"/>
      <c r="W3" s="165"/>
    </row>
    <row r="4" spans="1:23" s="161" customFormat="1" ht="95.25" customHeight="1">
      <c r="A4" s="168"/>
      <c r="B4" s="401"/>
      <c r="C4" s="169" t="s">
        <v>338</v>
      </c>
      <c r="D4" s="399"/>
      <c r="E4" s="401"/>
      <c r="F4" s="169" t="s">
        <v>338</v>
      </c>
      <c r="G4" s="399"/>
      <c r="H4" s="401"/>
      <c r="I4" s="169" t="s">
        <v>338</v>
      </c>
      <c r="J4" s="399"/>
      <c r="K4" s="401"/>
      <c r="L4" s="169" t="s">
        <v>338</v>
      </c>
      <c r="M4" s="399"/>
      <c r="N4" s="401"/>
      <c r="O4" s="169" t="s">
        <v>338</v>
      </c>
      <c r="P4" s="399"/>
      <c r="Q4" s="404"/>
      <c r="V4" s="165"/>
      <c r="W4" s="165"/>
    </row>
    <row r="5" spans="1:23" s="95" customFormat="1" ht="15" customHeight="1">
      <c r="A5" s="170" t="s">
        <v>286</v>
      </c>
      <c r="B5" s="81">
        <v>32966</v>
      </c>
      <c r="C5" s="81">
        <v>87</v>
      </c>
      <c r="D5" s="81">
        <v>36835</v>
      </c>
      <c r="E5" s="179">
        <v>4821</v>
      </c>
      <c r="F5" s="81">
        <v>648</v>
      </c>
      <c r="G5" s="179">
        <v>7456</v>
      </c>
      <c r="H5" s="81">
        <v>28433</v>
      </c>
      <c r="I5" s="81">
        <v>14202</v>
      </c>
      <c r="J5" s="81">
        <v>42008</v>
      </c>
      <c r="K5" s="81">
        <v>31969</v>
      </c>
      <c r="L5" s="81">
        <v>15975</v>
      </c>
      <c r="M5" s="81">
        <v>43905</v>
      </c>
      <c r="N5" s="81">
        <v>3902</v>
      </c>
      <c r="O5" s="81">
        <v>286</v>
      </c>
      <c r="P5" s="81">
        <v>6070</v>
      </c>
      <c r="Q5" s="81">
        <v>56945</v>
      </c>
      <c r="V5" s="175"/>
      <c r="W5" s="175"/>
    </row>
    <row r="6" spans="1:23" s="177" customFormat="1" ht="15" customHeight="1">
      <c r="A6" s="275" t="s">
        <v>296</v>
      </c>
      <c r="B6" s="276">
        <f t="shared" ref="B6:Q6" si="0">IF(SUM(B7:B26)=0,"-",SUM(B7:B26))</f>
        <v>2517</v>
      </c>
      <c r="C6" s="276">
        <f t="shared" si="0"/>
        <v>1</v>
      </c>
      <c r="D6" s="276">
        <f t="shared" si="0"/>
        <v>3336</v>
      </c>
      <c r="E6" s="276">
        <f t="shared" si="0"/>
        <v>289</v>
      </c>
      <c r="F6" s="276">
        <f t="shared" si="0"/>
        <v>1</v>
      </c>
      <c r="G6" s="276">
        <f t="shared" si="0"/>
        <v>470</v>
      </c>
      <c r="H6" s="276">
        <f t="shared" si="0"/>
        <v>1742</v>
      </c>
      <c r="I6" s="276">
        <f t="shared" si="0"/>
        <v>100</v>
      </c>
      <c r="J6" s="276">
        <f t="shared" si="0"/>
        <v>3146</v>
      </c>
      <c r="K6" s="276">
        <f t="shared" si="0"/>
        <v>1482</v>
      </c>
      <c r="L6" s="276">
        <f t="shared" si="0"/>
        <v>225</v>
      </c>
      <c r="M6" s="276">
        <f t="shared" si="0"/>
        <v>2756</v>
      </c>
      <c r="N6" s="276">
        <f t="shared" si="0"/>
        <v>332</v>
      </c>
      <c r="O6" s="276">
        <f t="shared" si="0"/>
        <v>3</v>
      </c>
      <c r="P6" s="276">
        <f t="shared" si="0"/>
        <v>786</v>
      </c>
      <c r="Q6" s="276">
        <f t="shared" si="0"/>
        <v>2336</v>
      </c>
    </row>
    <row r="7" spans="1:23" s="177" customFormat="1" ht="15" customHeight="1">
      <c r="A7" s="232" t="s">
        <v>240</v>
      </c>
      <c r="B7" s="178" t="s">
        <v>364</v>
      </c>
      <c r="C7" s="178" t="s">
        <v>364</v>
      </c>
      <c r="D7" s="178" t="s">
        <v>364</v>
      </c>
      <c r="E7" s="178" t="s">
        <v>364</v>
      </c>
      <c r="F7" s="178" t="s">
        <v>364</v>
      </c>
      <c r="G7" s="178" t="s">
        <v>364</v>
      </c>
      <c r="H7" s="178" t="s">
        <v>364</v>
      </c>
      <c r="I7" s="178" t="s">
        <v>364</v>
      </c>
      <c r="J7" s="178" t="s">
        <v>364</v>
      </c>
      <c r="K7" s="178" t="s">
        <v>364</v>
      </c>
      <c r="L7" s="178" t="s">
        <v>364</v>
      </c>
      <c r="M7" s="178" t="s">
        <v>364</v>
      </c>
      <c r="N7" s="178" t="s">
        <v>364</v>
      </c>
      <c r="O7" s="178" t="s">
        <v>364</v>
      </c>
      <c r="P7" s="178" t="s">
        <v>364</v>
      </c>
      <c r="Q7" s="178" t="s">
        <v>364</v>
      </c>
    </row>
    <row r="8" spans="1:23" s="177" customFormat="1" ht="15" customHeight="1">
      <c r="A8" s="171" t="s">
        <v>297</v>
      </c>
      <c r="B8" s="233">
        <v>1240</v>
      </c>
      <c r="C8" s="233" t="s">
        <v>319</v>
      </c>
      <c r="D8" s="233">
        <v>1240</v>
      </c>
      <c r="E8" s="233">
        <v>3</v>
      </c>
      <c r="F8" s="233" t="s">
        <v>319</v>
      </c>
      <c r="G8" s="233">
        <v>3</v>
      </c>
      <c r="H8" s="233">
        <v>390</v>
      </c>
      <c r="I8" s="233" t="s">
        <v>319</v>
      </c>
      <c r="J8" s="233">
        <v>390</v>
      </c>
      <c r="K8" s="233">
        <v>109</v>
      </c>
      <c r="L8" s="233" t="s">
        <v>319</v>
      </c>
      <c r="M8" s="233">
        <v>109</v>
      </c>
      <c r="N8" s="233">
        <v>116</v>
      </c>
      <c r="O8" s="233" t="s">
        <v>319</v>
      </c>
      <c r="P8" s="233">
        <v>116</v>
      </c>
      <c r="Q8" s="233">
        <v>242</v>
      </c>
    </row>
    <row r="9" spans="1:23" s="177" customFormat="1" ht="15" customHeight="1">
      <c r="A9" s="171" t="s">
        <v>298</v>
      </c>
      <c r="B9" s="233">
        <v>321</v>
      </c>
      <c r="C9" s="233" t="s">
        <v>319</v>
      </c>
      <c r="D9" s="233">
        <v>503</v>
      </c>
      <c r="E9" s="233">
        <v>3</v>
      </c>
      <c r="F9" s="233" t="s">
        <v>319</v>
      </c>
      <c r="G9" s="233">
        <v>3</v>
      </c>
      <c r="H9" s="233">
        <v>275</v>
      </c>
      <c r="I9" s="233">
        <v>61</v>
      </c>
      <c r="J9" s="233">
        <v>546</v>
      </c>
      <c r="K9" s="233">
        <v>187</v>
      </c>
      <c r="L9" s="233">
        <v>127</v>
      </c>
      <c r="M9" s="233">
        <v>371</v>
      </c>
      <c r="N9" s="233">
        <v>7</v>
      </c>
      <c r="O9" s="233" t="s">
        <v>319</v>
      </c>
      <c r="P9" s="233">
        <v>7</v>
      </c>
      <c r="Q9" s="233">
        <v>895</v>
      </c>
    </row>
    <row r="10" spans="1:23" s="177" customFormat="1" ht="15" customHeight="1">
      <c r="A10" s="171" t="s">
        <v>299</v>
      </c>
      <c r="B10" s="233">
        <v>48</v>
      </c>
      <c r="C10" s="233" t="s">
        <v>319</v>
      </c>
      <c r="D10" s="233">
        <v>74</v>
      </c>
      <c r="E10" s="233">
        <v>33</v>
      </c>
      <c r="F10" s="233" t="s">
        <v>319</v>
      </c>
      <c r="G10" s="233">
        <v>36</v>
      </c>
      <c r="H10" s="233">
        <v>47</v>
      </c>
      <c r="I10" s="233">
        <v>10</v>
      </c>
      <c r="J10" s="233">
        <v>72</v>
      </c>
      <c r="K10" s="233">
        <v>40</v>
      </c>
      <c r="L10" s="233">
        <v>24</v>
      </c>
      <c r="M10" s="233">
        <v>40</v>
      </c>
      <c r="N10" s="233">
        <v>27</v>
      </c>
      <c r="O10" s="233" t="s">
        <v>319</v>
      </c>
      <c r="P10" s="233">
        <v>27</v>
      </c>
      <c r="Q10" s="233">
        <v>160</v>
      </c>
    </row>
    <row r="11" spans="1:23" s="177" customFormat="1" ht="15" customHeight="1">
      <c r="A11" s="171" t="s">
        <v>300</v>
      </c>
      <c r="B11" s="233">
        <v>34</v>
      </c>
      <c r="C11" s="233" t="s">
        <v>319</v>
      </c>
      <c r="D11" s="233">
        <v>47</v>
      </c>
      <c r="E11" s="233">
        <v>4</v>
      </c>
      <c r="F11" s="233" t="s">
        <v>319</v>
      </c>
      <c r="G11" s="233">
        <v>5</v>
      </c>
      <c r="H11" s="233">
        <v>46</v>
      </c>
      <c r="I11" s="233">
        <v>3</v>
      </c>
      <c r="J11" s="233">
        <v>128</v>
      </c>
      <c r="K11" s="233">
        <v>48</v>
      </c>
      <c r="L11" s="233">
        <v>2</v>
      </c>
      <c r="M11" s="233">
        <v>56</v>
      </c>
      <c r="N11" s="233">
        <v>11</v>
      </c>
      <c r="O11" s="233">
        <v>3</v>
      </c>
      <c r="P11" s="233">
        <v>11</v>
      </c>
      <c r="Q11" s="233">
        <v>27</v>
      </c>
    </row>
    <row r="12" spans="1:23" s="177" customFormat="1" ht="15" customHeight="1">
      <c r="A12" s="171" t="s">
        <v>301</v>
      </c>
      <c r="B12" s="233">
        <v>47</v>
      </c>
      <c r="C12" s="233" t="s">
        <v>319</v>
      </c>
      <c r="D12" s="233">
        <v>88</v>
      </c>
      <c r="E12" s="233">
        <v>86</v>
      </c>
      <c r="F12" s="233" t="s">
        <v>319</v>
      </c>
      <c r="G12" s="233">
        <v>153</v>
      </c>
      <c r="H12" s="233">
        <v>86</v>
      </c>
      <c r="I12" s="233" t="s">
        <v>319</v>
      </c>
      <c r="J12" s="233">
        <v>153</v>
      </c>
      <c r="K12" s="233">
        <v>92</v>
      </c>
      <c r="L12" s="233" t="s">
        <v>319</v>
      </c>
      <c r="M12" s="233">
        <v>214</v>
      </c>
      <c r="N12" s="233">
        <v>9</v>
      </c>
      <c r="O12" s="233" t="s">
        <v>319</v>
      </c>
      <c r="P12" s="233">
        <v>14</v>
      </c>
      <c r="Q12" s="233">
        <v>4</v>
      </c>
    </row>
    <row r="13" spans="1:23" s="177" customFormat="1" ht="15" customHeight="1">
      <c r="A13" s="171" t="s">
        <v>302</v>
      </c>
      <c r="B13" s="233">
        <v>92</v>
      </c>
      <c r="C13" s="233" t="s">
        <v>319</v>
      </c>
      <c r="D13" s="233">
        <v>168</v>
      </c>
      <c r="E13" s="233">
        <v>34</v>
      </c>
      <c r="F13" s="233" t="s">
        <v>319</v>
      </c>
      <c r="G13" s="233">
        <v>57</v>
      </c>
      <c r="H13" s="233">
        <v>37</v>
      </c>
      <c r="I13" s="233" t="s">
        <v>319</v>
      </c>
      <c r="J13" s="233">
        <v>37</v>
      </c>
      <c r="K13" s="233">
        <v>91</v>
      </c>
      <c r="L13" s="233" t="s">
        <v>319</v>
      </c>
      <c r="M13" s="233">
        <v>160</v>
      </c>
      <c r="N13" s="233">
        <v>61</v>
      </c>
      <c r="O13" s="233" t="s">
        <v>319</v>
      </c>
      <c r="P13" s="233">
        <v>426</v>
      </c>
      <c r="Q13" s="233">
        <v>143</v>
      </c>
    </row>
    <row r="14" spans="1:23" s="177" customFormat="1" ht="15" customHeight="1">
      <c r="A14" s="171" t="s">
        <v>303</v>
      </c>
      <c r="B14" s="233">
        <v>60</v>
      </c>
      <c r="C14" s="233" t="s">
        <v>319</v>
      </c>
      <c r="D14" s="233">
        <v>61</v>
      </c>
      <c r="E14" s="233" t="s">
        <v>319</v>
      </c>
      <c r="F14" s="233" t="s">
        <v>319</v>
      </c>
      <c r="G14" s="233" t="s">
        <v>319</v>
      </c>
      <c r="H14" s="233">
        <v>120</v>
      </c>
      <c r="I14" s="233" t="s">
        <v>319</v>
      </c>
      <c r="J14" s="233">
        <v>139</v>
      </c>
      <c r="K14" s="233">
        <v>75</v>
      </c>
      <c r="L14" s="233">
        <v>22</v>
      </c>
      <c r="M14" s="233">
        <v>228</v>
      </c>
      <c r="N14" s="233">
        <v>6</v>
      </c>
      <c r="O14" s="233" t="s">
        <v>319</v>
      </c>
      <c r="P14" s="233">
        <v>15</v>
      </c>
      <c r="Q14" s="233">
        <v>77</v>
      </c>
    </row>
    <row r="15" spans="1:23" s="177" customFormat="1" ht="15" customHeight="1">
      <c r="A15" s="171" t="s">
        <v>304</v>
      </c>
      <c r="B15" s="233">
        <v>104</v>
      </c>
      <c r="C15" s="233" t="s">
        <v>319</v>
      </c>
      <c r="D15" s="233">
        <v>309</v>
      </c>
      <c r="E15" s="233">
        <v>1</v>
      </c>
      <c r="F15" s="233" t="s">
        <v>319</v>
      </c>
      <c r="G15" s="233">
        <v>1</v>
      </c>
      <c r="H15" s="233">
        <v>72</v>
      </c>
      <c r="I15" s="233" t="s">
        <v>319</v>
      </c>
      <c r="J15" s="233">
        <v>99</v>
      </c>
      <c r="K15" s="233">
        <v>91</v>
      </c>
      <c r="L15" s="233" t="s">
        <v>319</v>
      </c>
      <c r="M15" s="233">
        <v>128</v>
      </c>
      <c r="N15" s="233">
        <v>18</v>
      </c>
      <c r="O15" s="233" t="s">
        <v>319</v>
      </c>
      <c r="P15" s="233">
        <v>18</v>
      </c>
      <c r="Q15" s="233">
        <v>93</v>
      </c>
    </row>
    <row r="16" spans="1:23" s="177" customFormat="1" ht="15" customHeight="1">
      <c r="A16" s="171" t="s">
        <v>305</v>
      </c>
      <c r="B16" s="233">
        <v>22</v>
      </c>
      <c r="C16" s="233" t="s">
        <v>319</v>
      </c>
      <c r="D16" s="233">
        <v>29</v>
      </c>
      <c r="E16" s="233">
        <v>5</v>
      </c>
      <c r="F16" s="233" t="s">
        <v>319</v>
      </c>
      <c r="G16" s="233">
        <v>10</v>
      </c>
      <c r="H16" s="233">
        <v>6</v>
      </c>
      <c r="I16" s="233" t="s">
        <v>319</v>
      </c>
      <c r="J16" s="233">
        <v>10</v>
      </c>
      <c r="K16" s="233">
        <v>36</v>
      </c>
      <c r="L16" s="233" t="s">
        <v>319</v>
      </c>
      <c r="M16" s="233">
        <v>59</v>
      </c>
      <c r="N16" s="233">
        <v>4</v>
      </c>
      <c r="O16" s="233" t="s">
        <v>319</v>
      </c>
      <c r="P16" s="233">
        <v>5</v>
      </c>
      <c r="Q16" s="233">
        <v>35</v>
      </c>
    </row>
    <row r="17" spans="1:17" s="177" customFormat="1" ht="15" customHeight="1">
      <c r="A17" s="171" t="s">
        <v>306</v>
      </c>
      <c r="B17" s="233">
        <v>27</v>
      </c>
      <c r="C17" s="233" t="s">
        <v>319</v>
      </c>
      <c r="D17" s="233">
        <v>60</v>
      </c>
      <c r="E17" s="233">
        <v>20</v>
      </c>
      <c r="F17" s="233">
        <v>1</v>
      </c>
      <c r="G17" s="233">
        <v>49</v>
      </c>
      <c r="H17" s="233">
        <v>21</v>
      </c>
      <c r="I17" s="233" t="s">
        <v>319</v>
      </c>
      <c r="J17" s="233">
        <v>51</v>
      </c>
      <c r="K17" s="233">
        <v>42</v>
      </c>
      <c r="L17" s="233">
        <v>4</v>
      </c>
      <c r="M17" s="233">
        <v>106</v>
      </c>
      <c r="N17" s="233">
        <v>35</v>
      </c>
      <c r="O17" s="233" t="s">
        <v>319</v>
      </c>
      <c r="P17" s="233">
        <v>85</v>
      </c>
      <c r="Q17" s="233">
        <v>44</v>
      </c>
    </row>
    <row r="18" spans="1:17" s="177" customFormat="1" ht="15" customHeight="1">
      <c r="A18" s="171" t="s">
        <v>307</v>
      </c>
      <c r="B18" s="233">
        <v>47</v>
      </c>
      <c r="C18" s="233" t="s">
        <v>319</v>
      </c>
      <c r="D18" s="233">
        <v>101</v>
      </c>
      <c r="E18" s="233" t="s">
        <v>319</v>
      </c>
      <c r="F18" s="233" t="s">
        <v>319</v>
      </c>
      <c r="G18" s="233" t="s">
        <v>319</v>
      </c>
      <c r="H18" s="233">
        <v>71</v>
      </c>
      <c r="I18" s="233" t="s">
        <v>319</v>
      </c>
      <c r="J18" s="233">
        <v>94</v>
      </c>
      <c r="K18" s="233">
        <v>13</v>
      </c>
      <c r="L18" s="233">
        <v>13</v>
      </c>
      <c r="M18" s="233">
        <v>15</v>
      </c>
      <c r="N18" s="233" t="s">
        <v>319</v>
      </c>
      <c r="O18" s="233" t="s">
        <v>319</v>
      </c>
      <c r="P18" s="233" t="s">
        <v>319</v>
      </c>
      <c r="Q18" s="233">
        <v>99</v>
      </c>
    </row>
    <row r="19" spans="1:17" s="177" customFormat="1" ht="15" customHeight="1">
      <c r="A19" s="171" t="s">
        <v>308</v>
      </c>
      <c r="B19" s="233">
        <v>65</v>
      </c>
      <c r="C19" s="233">
        <v>1</v>
      </c>
      <c r="D19" s="233">
        <v>101</v>
      </c>
      <c r="E19" s="233">
        <v>5</v>
      </c>
      <c r="F19" s="233" t="s">
        <v>319</v>
      </c>
      <c r="G19" s="233">
        <v>6</v>
      </c>
      <c r="H19" s="233">
        <v>33</v>
      </c>
      <c r="I19" s="233">
        <v>5</v>
      </c>
      <c r="J19" s="233">
        <v>81</v>
      </c>
      <c r="K19" s="233">
        <v>41</v>
      </c>
      <c r="L19" s="233">
        <v>7</v>
      </c>
      <c r="M19" s="233">
        <v>58</v>
      </c>
      <c r="N19" s="233">
        <v>15</v>
      </c>
      <c r="O19" s="233" t="s">
        <v>319</v>
      </c>
      <c r="P19" s="233">
        <v>23</v>
      </c>
      <c r="Q19" s="233">
        <v>75</v>
      </c>
    </row>
    <row r="20" spans="1:17" s="177" customFormat="1" ht="15" customHeight="1">
      <c r="A20" s="171" t="s">
        <v>309</v>
      </c>
      <c r="B20" s="233">
        <v>207</v>
      </c>
      <c r="C20" s="233" t="s">
        <v>319</v>
      </c>
      <c r="D20" s="233">
        <v>238</v>
      </c>
      <c r="E20" s="233">
        <v>71</v>
      </c>
      <c r="F20" s="233" t="s">
        <v>319</v>
      </c>
      <c r="G20" s="233">
        <v>86</v>
      </c>
      <c r="H20" s="233">
        <v>303</v>
      </c>
      <c r="I20" s="233">
        <v>18</v>
      </c>
      <c r="J20" s="233">
        <v>585</v>
      </c>
      <c r="K20" s="233">
        <v>301</v>
      </c>
      <c r="L20" s="233">
        <v>21</v>
      </c>
      <c r="M20" s="233">
        <v>561</v>
      </c>
      <c r="N20" s="233">
        <v>14</v>
      </c>
      <c r="O20" s="233" t="s">
        <v>319</v>
      </c>
      <c r="P20" s="233">
        <v>30</v>
      </c>
      <c r="Q20" s="233">
        <v>170</v>
      </c>
    </row>
    <row r="21" spans="1:17" s="177" customFormat="1" ht="15" customHeight="1">
      <c r="A21" s="171" t="s">
        <v>310</v>
      </c>
      <c r="B21" s="233">
        <v>39</v>
      </c>
      <c r="C21" s="233" t="s">
        <v>319</v>
      </c>
      <c r="D21" s="233">
        <v>50</v>
      </c>
      <c r="E21" s="233" t="s">
        <v>319</v>
      </c>
      <c r="F21" s="233" t="s">
        <v>319</v>
      </c>
      <c r="G21" s="233" t="s">
        <v>319</v>
      </c>
      <c r="H21" s="233">
        <v>81</v>
      </c>
      <c r="I21" s="233" t="s">
        <v>319</v>
      </c>
      <c r="J21" s="233">
        <v>321</v>
      </c>
      <c r="K21" s="233">
        <v>66</v>
      </c>
      <c r="L21" s="233">
        <v>4</v>
      </c>
      <c r="M21" s="233">
        <v>98</v>
      </c>
      <c r="N21" s="233" t="s">
        <v>319</v>
      </c>
      <c r="O21" s="233" t="s">
        <v>319</v>
      </c>
      <c r="P21" s="233" t="s">
        <v>319</v>
      </c>
      <c r="Q21" s="233">
        <v>31</v>
      </c>
    </row>
    <row r="22" spans="1:17" s="177" customFormat="1" ht="15" customHeight="1">
      <c r="A22" s="171" t="s">
        <v>311</v>
      </c>
      <c r="B22" s="233">
        <v>32</v>
      </c>
      <c r="C22" s="233" t="s">
        <v>319</v>
      </c>
      <c r="D22" s="233">
        <v>49</v>
      </c>
      <c r="E22" s="233">
        <v>23</v>
      </c>
      <c r="F22" s="233" t="s">
        <v>319</v>
      </c>
      <c r="G22" s="233">
        <v>60</v>
      </c>
      <c r="H22" s="233">
        <v>24</v>
      </c>
      <c r="I22" s="233" t="s">
        <v>319</v>
      </c>
      <c r="J22" s="233">
        <v>61</v>
      </c>
      <c r="K22" s="233">
        <v>48</v>
      </c>
      <c r="L22" s="233" t="s">
        <v>319</v>
      </c>
      <c r="M22" s="233">
        <v>147</v>
      </c>
      <c r="N22" s="233">
        <v>2</v>
      </c>
      <c r="O22" s="233" t="s">
        <v>319</v>
      </c>
      <c r="P22" s="233">
        <v>2</v>
      </c>
      <c r="Q22" s="233">
        <v>49</v>
      </c>
    </row>
    <row r="23" spans="1:17" s="177" customFormat="1" ht="15" customHeight="1">
      <c r="A23" s="171" t="s">
        <v>312</v>
      </c>
      <c r="B23" s="233">
        <v>40</v>
      </c>
      <c r="C23" s="233" t="s">
        <v>319</v>
      </c>
      <c r="D23" s="233">
        <v>68</v>
      </c>
      <c r="E23" s="233" t="s">
        <v>319</v>
      </c>
      <c r="F23" s="233" t="s">
        <v>319</v>
      </c>
      <c r="G23" s="233" t="s">
        <v>319</v>
      </c>
      <c r="H23" s="233">
        <v>42</v>
      </c>
      <c r="I23" s="233" t="s">
        <v>319</v>
      </c>
      <c r="J23" s="233">
        <v>148</v>
      </c>
      <c r="K23" s="233">
        <v>21</v>
      </c>
      <c r="L23" s="233" t="s">
        <v>319</v>
      </c>
      <c r="M23" s="233">
        <v>49</v>
      </c>
      <c r="N23" s="233" t="s">
        <v>319</v>
      </c>
      <c r="O23" s="233" t="s">
        <v>319</v>
      </c>
      <c r="P23" s="233" t="s">
        <v>319</v>
      </c>
      <c r="Q23" s="233">
        <v>99</v>
      </c>
    </row>
    <row r="24" spans="1:17" s="177" customFormat="1" ht="15" customHeight="1">
      <c r="A24" s="171" t="s">
        <v>313</v>
      </c>
      <c r="B24" s="233">
        <v>64</v>
      </c>
      <c r="C24" s="233" t="s">
        <v>319</v>
      </c>
      <c r="D24" s="233">
        <v>121</v>
      </c>
      <c r="E24" s="233">
        <v>1</v>
      </c>
      <c r="F24" s="233" t="s">
        <v>319</v>
      </c>
      <c r="G24" s="233">
        <v>1</v>
      </c>
      <c r="H24" s="233">
        <v>76</v>
      </c>
      <c r="I24" s="233" t="s">
        <v>319</v>
      </c>
      <c r="J24" s="233">
        <v>187</v>
      </c>
      <c r="K24" s="233">
        <v>167</v>
      </c>
      <c r="L24" s="233" t="s">
        <v>319</v>
      </c>
      <c r="M24" s="233">
        <v>253</v>
      </c>
      <c r="N24" s="233">
        <v>7</v>
      </c>
      <c r="O24" s="233" t="s">
        <v>319</v>
      </c>
      <c r="P24" s="233">
        <v>7</v>
      </c>
      <c r="Q24" s="233">
        <v>69</v>
      </c>
    </row>
    <row r="25" spans="1:17" s="177" customFormat="1" ht="15" customHeight="1">
      <c r="A25" s="171" t="s">
        <v>314</v>
      </c>
      <c r="B25" s="233">
        <v>2</v>
      </c>
      <c r="C25" s="233" t="s">
        <v>319</v>
      </c>
      <c r="D25" s="233">
        <v>2</v>
      </c>
      <c r="E25" s="233" t="s">
        <v>319</v>
      </c>
      <c r="F25" s="233" t="s">
        <v>319</v>
      </c>
      <c r="G25" s="233" t="s">
        <v>319</v>
      </c>
      <c r="H25" s="233">
        <v>12</v>
      </c>
      <c r="I25" s="233">
        <v>3</v>
      </c>
      <c r="J25" s="233">
        <v>44</v>
      </c>
      <c r="K25" s="233">
        <v>14</v>
      </c>
      <c r="L25" s="233">
        <v>1</v>
      </c>
      <c r="M25" s="233">
        <v>104</v>
      </c>
      <c r="N25" s="233" t="s">
        <v>319</v>
      </c>
      <c r="O25" s="233" t="s">
        <v>319</v>
      </c>
      <c r="P25" s="233" t="s">
        <v>319</v>
      </c>
      <c r="Q25" s="233">
        <v>24</v>
      </c>
    </row>
    <row r="26" spans="1:17" s="177" customFormat="1" ht="15" customHeight="1">
      <c r="A26" s="171" t="s">
        <v>315</v>
      </c>
      <c r="B26" s="233">
        <v>26</v>
      </c>
      <c r="C26" s="233" t="s">
        <v>319</v>
      </c>
      <c r="D26" s="233">
        <v>27</v>
      </c>
      <c r="E26" s="233" t="s">
        <v>319</v>
      </c>
      <c r="F26" s="233" t="s">
        <v>319</v>
      </c>
      <c r="G26" s="233" t="s">
        <v>319</v>
      </c>
      <c r="H26" s="233" t="s">
        <v>319</v>
      </c>
      <c r="I26" s="233" t="s">
        <v>319</v>
      </c>
      <c r="J26" s="233" t="s">
        <v>319</v>
      </c>
      <c r="K26" s="233" t="s">
        <v>319</v>
      </c>
      <c r="L26" s="233" t="s">
        <v>319</v>
      </c>
      <c r="M26" s="233" t="s">
        <v>319</v>
      </c>
      <c r="N26" s="233" t="s">
        <v>319</v>
      </c>
      <c r="O26" s="233" t="s">
        <v>319</v>
      </c>
      <c r="P26" s="233" t="s">
        <v>319</v>
      </c>
      <c r="Q26" s="233" t="s">
        <v>319</v>
      </c>
    </row>
    <row r="27" spans="1:17" s="235" customFormat="1" ht="15" customHeight="1">
      <c r="A27" s="234" t="s">
        <v>277</v>
      </c>
    </row>
    <row r="28" spans="1:17" s="144" customFormat="1" ht="15" customHeight="1">
      <c r="A28" s="173"/>
      <c r="B28" s="173"/>
      <c r="C28" s="173"/>
      <c r="D28" s="173"/>
      <c r="E28" s="173"/>
      <c r="F28" s="173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7" s="144" customFormat="1" ht="13">
      <c r="A29" s="405"/>
      <c r="B29" s="405"/>
      <c r="C29" s="405"/>
      <c r="D29" s="405"/>
      <c r="E29" s="405"/>
      <c r="F29" s="173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7" s="161" customFormat="1" ht="13">
      <c r="A30" s="172"/>
    </row>
    <row r="31" spans="1:17" s="161" customFormat="1" ht="13">
      <c r="A31" s="172"/>
    </row>
  </sheetData>
  <customSheetViews>
    <customSheetView guid="{8B4C5619-54EF-4E9D-AF19-AC3668C76619}" showPageBreaks="1" showGridLines="0" printArea="1" view="pageBreakPreview" topLeftCell="A13">
      <selection activeCell="E27" sqref="E27"/>
      <pageMargins left="0.78740157480314965" right="0.78740157480314965" top="0.78740157480314965" bottom="0.78740157480314965" header="0" footer="0"/>
      <pageSetup paperSize="9" scale="74" pageOrder="overThenDown" orientation="landscape" r:id="rId1"/>
      <headerFooter alignWithMargins="0"/>
    </customSheetView>
  </customSheetViews>
  <mergeCells count="17">
    <mergeCell ref="A29:E29"/>
    <mergeCell ref="B2:D2"/>
    <mergeCell ref="E2:G2"/>
    <mergeCell ref="H2:J2"/>
    <mergeCell ref="K2:M2"/>
    <mergeCell ref="B3:B4"/>
    <mergeCell ref="D3:D4"/>
    <mergeCell ref="E3:E4"/>
    <mergeCell ref="G3:G4"/>
    <mergeCell ref="H3:H4"/>
    <mergeCell ref="J3:J4"/>
    <mergeCell ref="K3:K4"/>
    <mergeCell ref="M3:M4"/>
    <mergeCell ref="N3:N4"/>
    <mergeCell ref="Q2:Q4"/>
    <mergeCell ref="N2:P2"/>
    <mergeCell ref="P3:P4"/>
  </mergeCells>
  <phoneticPr fontId="2"/>
  <printOptions horizontalCentered="1"/>
  <pageMargins left="0.78740157480314965" right="0.78740157480314965" top="0.78740157480314965" bottom="0.78740157480314965" header="0" footer="0"/>
  <pageSetup paperSize="9" fitToHeight="0" pageOrder="overThenDown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showGridLines="0" view="pageBreakPreview" zoomScale="80" zoomScaleNormal="25" zoomScaleSheetLayoutView="80" workbookViewId="0">
      <pane xSplit="3" ySplit="3" topLeftCell="D37" activePane="bottomRight" state="frozen"/>
      <selection pane="topRight" activeCell="D1" sqref="D1"/>
      <selection pane="bottomLeft" activeCell="A4" sqref="A4"/>
      <selection pane="bottomRight" activeCell="D2" sqref="D2:E2"/>
    </sheetView>
  </sheetViews>
  <sheetFormatPr defaultColWidth="9" defaultRowHeight="11"/>
  <cols>
    <col min="1" max="1" width="8.7265625" style="121" customWidth="1"/>
    <col min="2" max="2" width="2.453125" style="121" customWidth="1"/>
    <col min="3" max="3" width="22.6328125" style="121" customWidth="1"/>
    <col min="4" max="14" width="8" style="120" customWidth="1"/>
    <col min="15" max="15" width="8" style="123" customWidth="1"/>
    <col min="16" max="16" width="8" style="120" customWidth="1"/>
    <col min="17" max="17" width="8" style="123" customWidth="1"/>
    <col min="18" max="16384" width="9" style="120"/>
  </cols>
  <sheetData>
    <row r="1" spans="1:18" s="87" customFormat="1" ht="16.5" customHeight="1">
      <c r="A1" s="85" t="s">
        <v>254</v>
      </c>
      <c r="B1" s="117"/>
      <c r="C1" s="85"/>
      <c r="D1" s="86"/>
      <c r="O1" s="88"/>
      <c r="Q1" s="244" t="s">
        <v>361</v>
      </c>
    </row>
    <row r="2" spans="1:18" s="87" customFormat="1" ht="43.5" customHeight="1">
      <c r="A2" s="130"/>
      <c r="B2" s="414"/>
      <c r="C2" s="415"/>
      <c r="D2" s="356" t="s">
        <v>217</v>
      </c>
      <c r="E2" s="418"/>
      <c r="F2" s="356" t="s">
        <v>218</v>
      </c>
      <c r="G2" s="418"/>
      <c r="H2" s="356" t="s">
        <v>255</v>
      </c>
      <c r="I2" s="418"/>
      <c r="J2" s="412" t="s">
        <v>256</v>
      </c>
      <c r="K2" s="413"/>
      <c r="L2" s="419" t="s">
        <v>362</v>
      </c>
      <c r="M2" s="413"/>
      <c r="N2" s="412" t="s">
        <v>220</v>
      </c>
      <c r="O2" s="413"/>
      <c r="P2" s="412" t="s">
        <v>0</v>
      </c>
      <c r="Q2" s="413"/>
    </row>
    <row r="3" spans="1:18" s="131" customFormat="1" ht="18" customHeight="1">
      <c r="A3" s="135"/>
      <c r="B3" s="416"/>
      <c r="C3" s="417"/>
      <c r="D3" s="136" t="s">
        <v>253</v>
      </c>
      <c r="E3" s="136" t="s">
        <v>239</v>
      </c>
      <c r="F3" s="136" t="s">
        <v>253</v>
      </c>
      <c r="G3" s="136" t="s">
        <v>239</v>
      </c>
      <c r="H3" s="136" t="s">
        <v>253</v>
      </c>
      <c r="I3" s="136" t="s">
        <v>239</v>
      </c>
      <c r="J3" s="136" t="s">
        <v>253</v>
      </c>
      <c r="K3" s="136" t="s">
        <v>239</v>
      </c>
      <c r="L3" s="136" t="s">
        <v>253</v>
      </c>
      <c r="M3" s="136" t="s">
        <v>239</v>
      </c>
      <c r="N3" s="136" t="s">
        <v>253</v>
      </c>
      <c r="O3" s="136" t="s">
        <v>239</v>
      </c>
      <c r="P3" s="136" t="s">
        <v>253</v>
      </c>
      <c r="Q3" s="136" t="s">
        <v>239</v>
      </c>
      <c r="R3" s="291"/>
    </row>
    <row r="4" spans="1:18" s="87" customFormat="1" ht="15" customHeight="1">
      <c r="A4" s="427" t="s">
        <v>287</v>
      </c>
      <c r="B4" s="137" t="s">
        <v>257</v>
      </c>
      <c r="C4" s="132"/>
      <c r="D4" s="292">
        <v>3782</v>
      </c>
      <c r="E4" s="292">
        <v>4106</v>
      </c>
      <c r="F4" s="292">
        <v>31735</v>
      </c>
      <c r="G4" s="292">
        <v>36232</v>
      </c>
      <c r="H4" s="292">
        <v>10720</v>
      </c>
      <c r="I4" s="292">
        <v>11650</v>
      </c>
      <c r="J4" s="292">
        <v>2322</v>
      </c>
      <c r="K4" s="292">
        <v>2733</v>
      </c>
      <c r="L4" s="292">
        <v>20338</v>
      </c>
      <c r="M4" s="292">
        <v>23783</v>
      </c>
      <c r="N4" s="292">
        <v>6374</v>
      </c>
      <c r="O4" s="292">
        <v>9484</v>
      </c>
      <c r="P4" s="292">
        <v>2760</v>
      </c>
      <c r="Q4" s="292">
        <v>4885</v>
      </c>
      <c r="R4" s="95"/>
    </row>
    <row r="5" spans="1:18" s="87" customFormat="1" ht="15" customHeight="1">
      <c r="A5" s="428"/>
      <c r="B5" s="138"/>
      <c r="C5" s="139" t="s">
        <v>258</v>
      </c>
      <c r="D5" s="292">
        <v>2485</v>
      </c>
      <c r="E5" s="292">
        <v>2500</v>
      </c>
      <c r="F5" s="292">
        <v>12680</v>
      </c>
      <c r="G5" s="292">
        <v>14091</v>
      </c>
      <c r="H5" s="292">
        <v>3558</v>
      </c>
      <c r="I5" s="292">
        <v>3856</v>
      </c>
      <c r="J5" s="292">
        <v>897</v>
      </c>
      <c r="K5" s="292">
        <v>1005</v>
      </c>
      <c r="L5" s="292">
        <v>8138</v>
      </c>
      <c r="M5" s="292">
        <v>8734</v>
      </c>
      <c r="N5" s="239">
        <v>8</v>
      </c>
      <c r="O5" s="239">
        <v>9</v>
      </c>
      <c r="P5" s="239" t="s">
        <v>319</v>
      </c>
      <c r="Q5" s="239" t="s">
        <v>319</v>
      </c>
      <c r="R5" s="95"/>
    </row>
    <row r="6" spans="1:18" s="87" customFormat="1" ht="32.25" customHeight="1">
      <c r="A6" s="429"/>
      <c r="B6" s="138"/>
      <c r="C6" s="139" t="s">
        <v>279</v>
      </c>
      <c r="D6" s="185"/>
      <c r="E6" s="185"/>
      <c r="F6" s="185"/>
      <c r="G6" s="185"/>
      <c r="H6" s="292">
        <v>10702</v>
      </c>
      <c r="I6" s="185"/>
      <c r="J6" s="292">
        <v>2317</v>
      </c>
      <c r="K6" s="185"/>
      <c r="L6" s="292">
        <v>20336</v>
      </c>
      <c r="M6" s="185"/>
      <c r="N6" s="185"/>
      <c r="O6" s="185"/>
      <c r="P6" s="185"/>
      <c r="Q6" s="185"/>
      <c r="R6" s="95"/>
    </row>
    <row r="7" spans="1:18" s="89" customFormat="1" ht="15" customHeight="1">
      <c r="A7" s="423" t="s">
        <v>340</v>
      </c>
      <c r="B7" s="267" t="s">
        <v>257</v>
      </c>
      <c r="C7" s="268"/>
      <c r="D7" s="274">
        <f>IF(SUM(D10,D13,D16,D19,D22,D25,D28,D31,D34,D37,D40,D43,D46,D49,D52,D55,D58,D61,D64,D67,)=0,"-",SUM(D10,D13,D16,D19,D22,D25,D28,D31,D34,D37,D40,D43,D46,D49,D52,D55,D58,D61,D64,D67,))</f>
        <v>159</v>
      </c>
      <c r="E7" s="274">
        <f>IF(SUM(E10,E13,E16,E19,E22,E25,E28,E31,E34,E37,E40,E43,E46,E49,E52,E55,E58,E61,E64,E67,)=0,"-",SUM(E10,E13,E16,E19,E22,E25,E28,E31,E34,E37,E40,E43,E46,E49,E52,E55,E58,E61,E64,E67,))</f>
        <v>181</v>
      </c>
      <c r="F7" s="274">
        <f t="shared" ref="F7:Q7" si="0">IF(SUM(F10,F13,F16,F19,F22,F25,F28,F31,F34,F37,F40,F43,F46,F49,F52,F55,F58,F61,F64,F67,)=0,"-",SUM(F10,F13,F16,F19,F22,F25,F28,F31,F34,F37,F40,F43,F46,F49,F52,F55,F58,F61,F64,F67,))</f>
        <v>1719</v>
      </c>
      <c r="G7" s="274">
        <f t="shared" si="0"/>
        <v>1937</v>
      </c>
      <c r="H7" s="274">
        <f t="shared" si="0"/>
        <v>831</v>
      </c>
      <c r="I7" s="274">
        <f t="shared" si="0"/>
        <v>890</v>
      </c>
      <c r="J7" s="274">
        <f t="shared" si="0"/>
        <v>150</v>
      </c>
      <c r="K7" s="274">
        <f t="shared" si="0"/>
        <v>189</v>
      </c>
      <c r="L7" s="274">
        <f t="shared" si="0"/>
        <v>881</v>
      </c>
      <c r="M7" s="274">
        <f t="shared" si="0"/>
        <v>1124</v>
      </c>
      <c r="N7" s="274">
        <f t="shared" si="0"/>
        <v>442</v>
      </c>
      <c r="O7" s="274">
        <f t="shared" si="0"/>
        <v>727</v>
      </c>
      <c r="P7" s="274">
        <f t="shared" si="0"/>
        <v>223</v>
      </c>
      <c r="Q7" s="274">
        <f t="shared" si="0"/>
        <v>655</v>
      </c>
      <c r="R7" s="238"/>
    </row>
    <row r="8" spans="1:18" s="89" customFormat="1" ht="15" customHeight="1">
      <c r="A8" s="424"/>
      <c r="B8" s="270"/>
      <c r="C8" s="271" t="s">
        <v>258</v>
      </c>
      <c r="D8" s="274" t="str">
        <f>IF(SUM(D11,D14,D17,D20,D23,D26,D29,D32,D35,D38,D41,D44,D47,D50,D53,D56,D59,D62,D65,D68,)=0,"-",SUM(D11,D14,D17,D20,D23,D26,D29,D32,D35,D38,D41,D44,D47,D50,D53,D56,D59,D62,D65,D68,))</f>
        <v>-</v>
      </c>
      <c r="E8" s="274" t="str">
        <f t="shared" ref="E8:Q8" si="1">IF(SUM(E11,E14,E17,E20,E23,E26,E29,E32,E35,E38,E41,E44,E47,E50,E53,E56,E59,E62,E65,E68,)=0,"-",SUM(E11,E14,E17,E20,E23,E26,E29,E32,E35,E38,E41,E44,E47,E50,E53,E56,E59,E62,E65,E68,))</f>
        <v>-</v>
      </c>
      <c r="F8" s="274" t="str">
        <f t="shared" si="1"/>
        <v>-</v>
      </c>
      <c r="G8" s="274" t="str">
        <f t="shared" si="1"/>
        <v>-</v>
      </c>
      <c r="H8" s="274" t="str">
        <f t="shared" si="1"/>
        <v>-</v>
      </c>
      <c r="I8" s="274" t="str">
        <f t="shared" si="1"/>
        <v>-</v>
      </c>
      <c r="J8" s="274" t="str">
        <f t="shared" si="1"/>
        <v>-</v>
      </c>
      <c r="K8" s="274" t="str">
        <f t="shared" si="1"/>
        <v>-</v>
      </c>
      <c r="L8" s="274" t="str">
        <f t="shared" si="1"/>
        <v>-</v>
      </c>
      <c r="M8" s="274" t="str">
        <f t="shared" si="1"/>
        <v>-</v>
      </c>
      <c r="N8" s="274" t="str">
        <f t="shared" si="1"/>
        <v>-</v>
      </c>
      <c r="O8" s="274" t="str">
        <f t="shared" si="1"/>
        <v>-</v>
      </c>
      <c r="P8" s="274" t="str">
        <f t="shared" si="1"/>
        <v>-</v>
      </c>
      <c r="Q8" s="274" t="str">
        <f t="shared" si="1"/>
        <v>-</v>
      </c>
      <c r="R8" s="238"/>
    </row>
    <row r="9" spans="1:18" s="238" customFormat="1" ht="29.25" customHeight="1">
      <c r="A9" s="347"/>
      <c r="B9" s="272"/>
      <c r="C9" s="271" t="s">
        <v>279</v>
      </c>
      <c r="D9" s="273"/>
      <c r="E9" s="273"/>
      <c r="F9" s="273"/>
      <c r="G9" s="273"/>
      <c r="H9" s="274">
        <f>IF(SUM(H12,H15,H18,H21,H24,H27,H30,H33,H36,H39,H42,H45,H48,H51,H54,H57,H60,H63,H66,H69,)=0,"-",SUM(H12,H15,H18,H21,H24,H27,H30,H33,H36,H39,H42,H45,H48,H51,H54,H57,H60,H63,H66,H69,))</f>
        <v>828</v>
      </c>
      <c r="I9" s="273"/>
      <c r="J9" s="274">
        <f>IF(SUM(J12,J15,J18,J21,J24,J27,J30,J33,J36,J39,J42,J45,J48,J51,J54,J57,J60,J63,J66,J69,)=0,"-",SUM(J12,J15,J18,J21,J24,J27,J30,J33,J36,J39,J42,J45,J48,J51,J54,J57,J60,J63,J66,J69,))</f>
        <v>140</v>
      </c>
      <c r="K9" s="273"/>
      <c r="L9" s="274">
        <f>IF(SUM(L12,L15,L18,L21,L24,L27,L30,L33,L36,L39,L42,L45,L48,L51,L54,L57,L60,L63,L66,L69,)=0,"-",SUM(L12,L15,L18,L21,L24,L27,L30,L33,L36,L39,L42,L45,L48,L51,L54,L57,L60,L63,L66,L69,))</f>
        <v>770</v>
      </c>
      <c r="M9" s="273"/>
      <c r="N9" s="273"/>
      <c r="O9" s="273"/>
      <c r="P9" s="273"/>
      <c r="Q9" s="273"/>
    </row>
    <row r="10" spans="1:18" s="87" customFormat="1" ht="15" customHeight="1">
      <c r="A10" s="425" t="s">
        <v>341</v>
      </c>
      <c r="B10" s="140" t="s">
        <v>257</v>
      </c>
      <c r="C10" s="133"/>
      <c r="D10" s="258" t="s">
        <v>364</v>
      </c>
      <c r="E10" s="258" t="s">
        <v>364</v>
      </c>
      <c r="F10" s="258" t="s">
        <v>364</v>
      </c>
      <c r="G10" s="258" t="s">
        <v>364</v>
      </c>
      <c r="H10" s="258" t="s">
        <v>364</v>
      </c>
      <c r="I10" s="258" t="s">
        <v>364</v>
      </c>
      <c r="J10" s="258" t="s">
        <v>364</v>
      </c>
      <c r="K10" s="258" t="s">
        <v>364</v>
      </c>
      <c r="L10" s="258" t="s">
        <v>364</v>
      </c>
      <c r="M10" s="258" t="s">
        <v>364</v>
      </c>
      <c r="N10" s="258" t="s">
        <v>364</v>
      </c>
      <c r="O10" s="258" t="s">
        <v>364</v>
      </c>
      <c r="P10" s="258" t="s">
        <v>364</v>
      </c>
      <c r="Q10" s="258" t="s">
        <v>364</v>
      </c>
      <c r="R10" s="95"/>
    </row>
    <row r="11" spans="1:18" s="87" customFormat="1" ht="15" customHeight="1">
      <c r="A11" s="426"/>
      <c r="B11" s="141"/>
      <c r="C11" s="142" t="s">
        <v>258</v>
      </c>
      <c r="D11" s="258" t="s">
        <v>364</v>
      </c>
      <c r="E11" s="258" t="s">
        <v>364</v>
      </c>
      <c r="F11" s="258" t="s">
        <v>364</v>
      </c>
      <c r="G11" s="258" t="s">
        <v>364</v>
      </c>
      <c r="H11" s="258" t="s">
        <v>364</v>
      </c>
      <c r="I11" s="258" t="s">
        <v>364</v>
      </c>
      <c r="J11" s="258" t="s">
        <v>364</v>
      </c>
      <c r="K11" s="258" t="s">
        <v>364</v>
      </c>
      <c r="L11" s="258" t="s">
        <v>364</v>
      </c>
      <c r="M11" s="258" t="s">
        <v>364</v>
      </c>
      <c r="N11" s="258" t="s">
        <v>364</v>
      </c>
      <c r="O11" s="258" t="s">
        <v>364</v>
      </c>
      <c r="P11" s="258" t="s">
        <v>364</v>
      </c>
      <c r="Q11" s="258" t="s">
        <v>364</v>
      </c>
      <c r="R11" s="95"/>
    </row>
    <row r="12" spans="1:18" s="87" customFormat="1" ht="26">
      <c r="A12" s="335"/>
      <c r="B12" s="143"/>
      <c r="C12" s="142" t="s">
        <v>288</v>
      </c>
      <c r="D12" s="186"/>
      <c r="E12" s="186"/>
      <c r="F12" s="186"/>
      <c r="G12" s="186"/>
      <c r="H12" s="258" t="s">
        <v>364</v>
      </c>
      <c r="I12" s="186"/>
      <c r="J12" s="258" t="s">
        <v>364</v>
      </c>
      <c r="K12" s="186"/>
      <c r="L12" s="258" t="s">
        <v>364</v>
      </c>
      <c r="M12" s="186"/>
      <c r="N12" s="186"/>
      <c r="O12" s="186"/>
      <c r="P12" s="186"/>
      <c r="Q12" s="186"/>
      <c r="R12" s="95"/>
    </row>
    <row r="13" spans="1:18" s="87" customFormat="1" ht="15" customHeight="1">
      <c r="A13" s="420" t="s">
        <v>297</v>
      </c>
      <c r="B13" s="140" t="s">
        <v>257</v>
      </c>
      <c r="C13" s="133"/>
      <c r="D13" s="82">
        <v>15</v>
      </c>
      <c r="E13" s="82">
        <v>19</v>
      </c>
      <c r="F13" s="82">
        <v>639</v>
      </c>
      <c r="G13" s="82">
        <v>705</v>
      </c>
      <c r="H13" s="82">
        <v>127</v>
      </c>
      <c r="I13" s="82">
        <v>149</v>
      </c>
      <c r="J13" s="82">
        <v>81</v>
      </c>
      <c r="K13" s="82">
        <v>105</v>
      </c>
      <c r="L13" s="82">
        <v>477</v>
      </c>
      <c r="M13" s="82">
        <v>647</v>
      </c>
      <c r="N13" s="82">
        <v>191</v>
      </c>
      <c r="O13" s="82">
        <v>403</v>
      </c>
      <c r="P13" s="82">
        <v>132</v>
      </c>
      <c r="Q13" s="82">
        <v>409</v>
      </c>
      <c r="R13" s="95"/>
    </row>
    <row r="14" spans="1:18" s="87" customFormat="1" ht="15" customHeight="1">
      <c r="A14" s="421"/>
      <c r="B14" s="141"/>
      <c r="C14" s="142" t="s">
        <v>258</v>
      </c>
      <c r="D14" s="82" t="s">
        <v>319</v>
      </c>
      <c r="E14" s="82" t="s">
        <v>319</v>
      </c>
      <c r="F14" s="82" t="s">
        <v>319</v>
      </c>
      <c r="G14" s="82" t="s">
        <v>319</v>
      </c>
      <c r="H14" s="82" t="s">
        <v>319</v>
      </c>
      <c r="I14" s="82" t="s">
        <v>319</v>
      </c>
      <c r="J14" s="82" t="s">
        <v>319</v>
      </c>
      <c r="K14" s="82" t="s">
        <v>319</v>
      </c>
      <c r="L14" s="82" t="s">
        <v>319</v>
      </c>
      <c r="M14" s="82" t="s">
        <v>319</v>
      </c>
      <c r="N14" s="82" t="s">
        <v>319</v>
      </c>
      <c r="O14" s="82" t="s">
        <v>319</v>
      </c>
      <c r="P14" s="82" t="s">
        <v>319</v>
      </c>
      <c r="Q14" s="82" t="s">
        <v>319</v>
      </c>
      <c r="R14" s="95"/>
    </row>
    <row r="15" spans="1:18" s="87" customFormat="1" ht="26">
      <c r="A15" s="422"/>
      <c r="B15" s="143"/>
      <c r="C15" s="142" t="s">
        <v>288</v>
      </c>
      <c r="D15" s="186"/>
      <c r="E15" s="186"/>
      <c r="F15" s="186"/>
      <c r="G15" s="186"/>
      <c r="H15" s="82">
        <v>124</v>
      </c>
      <c r="I15" s="186"/>
      <c r="J15" s="82">
        <v>72</v>
      </c>
      <c r="K15" s="186"/>
      <c r="L15" s="82">
        <v>438</v>
      </c>
      <c r="M15" s="186"/>
      <c r="N15" s="186"/>
      <c r="O15" s="186"/>
      <c r="P15" s="186"/>
      <c r="Q15" s="186"/>
      <c r="R15" s="95"/>
    </row>
    <row r="16" spans="1:18" s="87" customFormat="1" ht="15" customHeight="1">
      <c r="A16" s="420" t="s">
        <v>298</v>
      </c>
      <c r="B16" s="140" t="s">
        <v>257</v>
      </c>
      <c r="C16" s="133"/>
      <c r="D16" s="82">
        <v>8</v>
      </c>
      <c r="E16" s="82">
        <v>10</v>
      </c>
      <c r="F16" s="82">
        <v>316</v>
      </c>
      <c r="G16" s="82">
        <v>320</v>
      </c>
      <c r="H16" s="82">
        <v>157</v>
      </c>
      <c r="I16" s="82">
        <v>160</v>
      </c>
      <c r="J16" s="82">
        <v>28</v>
      </c>
      <c r="K16" s="82">
        <v>30</v>
      </c>
      <c r="L16" s="82">
        <v>141</v>
      </c>
      <c r="M16" s="82">
        <v>147</v>
      </c>
      <c r="N16" s="82">
        <v>111</v>
      </c>
      <c r="O16" s="82">
        <v>129</v>
      </c>
      <c r="P16" s="82">
        <v>9</v>
      </c>
      <c r="Q16" s="82">
        <v>12</v>
      </c>
      <c r="R16" s="95"/>
    </row>
    <row r="17" spans="1:18" s="87" customFormat="1" ht="15" customHeight="1">
      <c r="A17" s="421"/>
      <c r="B17" s="141"/>
      <c r="C17" s="142" t="s">
        <v>258</v>
      </c>
      <c r="D17" s="82" t="s">
        <v>319</v>
      </c>
      <c r="E17" s="82" t="s">
        <v>319</v>
      </c>
      <c r="F17" s="82" t="s">
        <v>319</v>
      </c>
      <c r="G17" s="82" t="s">
        <v>319</v>
      </c>
      <c r="H17" s="82" t="s">
        <v>319</v>
      </c>
      <c r="I17" s="82" t="s">
        <v>319</v>
      </c>
      <c r="J17" s="82" t="s">
        <v>319</v>
      </c>
      <c r="K17" s="82" t="s">
        <v>319</v>
      </c>
      <c r="L17" s="82" t="s">
        <v>319</v>
      </c>
      <c r="M17" s="82" t="s">
        <v>319</v>
      </c>
      <c r="N17" s="82" t="s">
        <v>319</v>
      </c>
      <c r="O17" s="82" t="s">
        <v>319</v>
      </c>
      <c r="P17" s="82" t="s">
        <v>319</v>
      </c>
      <c r="Q17" s="82" t="s">
        <v>319</v>
      </c>
      <c r="R17" s="95"/>
    </row>
    <row r="18" spans="1:18" s="87" customFormat="1" ht="26">
      <c r="A18" s="422"/>
      <c r="B18" s="143"/>
      <c r="C18" s="142" t="s">
        <v>288</v>
      </c>
      <c r="D18" s="186"/>
      <c r="E18" s="186"/>
      <c r="F18" s="186"/>
      <c r="G18" s="186"/>
      <c r="H18" s="82">
        <v>157</v>
      </c>
      <c r="I18" s="186"/>
      <c r="J18" s="82">
        <v>27</v>
      </c>
      <c r="K18" s="186"/>
      <c r="L18" s="82">
        <v>133</v>
      </c>
      <c r="M18" s="186"/>
      <c r="N18" s="186"/>
      <c r="O18" s="186"/>
      <c r="P18" s="186"/>
      <c r="Q18" s="186"/>
      <c r="R18" s="95"/>
    </row>
    <row r="19" spans="1:18" s="87" customFormat="1" ht="15" customHeight="1">
      <c r="A19" s="420" t="s">
        <v>299</v>
      </c>
      <c r="B19" s="140" t="s">
        <v>257</v>
      </c>
      <c r="C19" s="133"/>
      <c r="D19" s="82" t="s">
        <v>319</v>
      </c>
      <c r="E19" s="82" t="s">
        <v>319</v>
      </c>
      <c r="F19" s="82">
        <v>39</v>
      </c>
      <c r="G19" s="82">
        <v>44</v>
      </c>
      <c r="H19" s="82" t="s">
        <v>319</v>
      </c>
      <c r="I19" s="82" t="s">
        <v>319</v>
      </c>
      <c r="J19" s="82">
        <v>3</v>
      </c>
      <c r="K19" s="82">
        <v>5</v>
      </c>
      <c r="L19" s="82">
        <v>37</v>
      </c>
      <c r="M19" s="82">
        <v>41</v>
      </c>
      <c r="N19" s="82">
        <v>16</v>
      </c>
      <c r="O19" s="82">
        <v>28</v>
      </c>
      <c r="P19" s="82">
        <v>3</v>
      </c>
      <c r="Q19" s="82">
        <v>6</v>
      </c>
      <c r="R19" s="95"/>
    </row>
    <row r="20" spans="1:18" s="87" customFormat="1" ht="15" customHeight="1">
      <c r="A20" s="421"/>
      <c r="B20" s="141"/>
      <c r="C20" s="142" t="s">
        <v>258</v>
      </c>
      <c r="D20" s="82" t="s">
        <v>319</v>
      </c>
      <c r="E20" s="82" t="s">
        <v>319</v>
      </c>
      <c r="F20" s="82" t="s">
        <v>319</v>
      </c>
      <c r="G20" s="82" t="s">
        <v>319</v>
      </c>
      <c r="H20" s="82" t="s">
        <v>319</v>
      </c>
      <c r="I20" s="82" t="s">
        <v>319</v>
      </c>
      <c r="J20" s="82" t="s">
        <v>319</v>
      </c>
      <c r="K20" s="82" t="s">
        <v>319</v>
      </c>
      <c r="L20" s="82" t="s">
        <v>319</v>
      </c>
      <c r="M20" s="82" t="s">
        <v>319</v>
      </c>
      <c r="N20" s="82" t="s">
        <v>319</v>
      </c>
      <c r="O20" s="82" t="s">
        <v>319</v>
      </c>
      <c r="P20" s="82" t="s">
        <v>319</v>
      </c>
      <c r="Q20" s="82" t="s">
        <v>319</v>
      </c>
      <c r="R20" s="95"/>
    </row>
    <row r="21" spans="1:18" s="87" customFormat="1" ht="26">
      <c r="A21" s="422"/>
      <c r="B21" s="143"/>
      <c r="C21" s="142" t="s">
        <v>288</v>
      </c>
      <c r="D21" s="186"/>
      <c r="E21" s="186"/>
      <c r="F21" s="186"/>
      <c r="G21" s="186"/>
      <c r="H21" s="82" t="s">
        <v>319</v>
      </c>
      <c r="I21" s="186"/>
      <c r="J21" s="82">
        <v>3</v>
      </c>
      <c r="K21" s="186"/>
      <c r="L21" s="82">
        <v>37</v>
      </c>
      <c r="M21" s="186"/>
      <c r="N21" s="186"/>
      <c r="O21" s="186"/>
      <c r="P21" s="186"/>
      <c r="Q21" s="186"/>
      <c r="R21" s="95"/>
    </row>
    <row r="22" spans="1:18" s="87" customFormat="1" ht="15" customHeight="1">
      <c r="A22" s="420" t="s">
        <v>300</v>
      </c>
      <c r="B22" s="140" t="s">
        <v>257</v>
      </c>
      <c r="C22" s="133"/>
      <c r="D22" s="82" t="s">
        <v>319</v>
      </c>
      <c r="E22" s="82" t="s">
        <v>319</v>
      </c>
      <c r="F22" s="82">
        <v>27</v>
      </c>
      <c r="G22" s="82">
        <v>43</v>
      </c>
      <c r="H22" s="82">
        <v>15</v>
      </c>
      <c r="I22" s="82">
        <v>19</v>
      </c>
      <c r="J22" s="82" t="s">
        <v>319</v>
      </c>
      <c r="K22" s="82" t="s">
        <v>319</v>
      </c>
      <c r="L22" s="82">
        <v>15</v>
      </c>
      <c r="M22" s="82">
        <v>17</v>
      </c>
      <c r="N22" s="82">
        <v>1</v>
      </c>
      <c r="O22" s="82">
        <v>1</v>
      </c>
      <c r="P22" s="82" t="s">
        <v>319</v>
      </c>
      <c r="Q22" s="82" t="s">
        <v>319</v>
      </c>
      <c r="R22" s="95"/>
    </row>
    <row r="23" spans="1:18" s="87" customFormat="1" ht="15" customHeight="1">
      <c r="A23" s="421"/>
      <c r="B23" s="141"/>
      <c r="C23" s="142" t="s">
        <v>258</v>
      </c>
      <c r="D23" s="82" t="s">
        <v>319</v>
      </c>
      <c r="E23" s="82" t="s">
        <v>319</v>
      </c>
      <c r="F23" s="82" t="s">
        <v>319</v>
      </c>
      <c r="G23" s="82" t="s">
        <v>319</v>
      </c>
      <c r="H23" s="82" t="s">
        <v>319</v>
      </c>
      <c r="I23" s="82" t="s">
        <v>319</v>
      </c>
      <c r="J23" s="82" t="s">
        <v>319</v>
      </c>
      <c r="K23" s="82" t="s">
        <v>319</v>
      </c>
      <c r="L23" s="82" t="s">
        <v>319</v>
      </c>
      <c r="M23" s="82" t="s">
        <v>319</v>
      </c>
      <c r="N23" s="82" t="s">
        <v>319</v>
      </c>
      <c r="O23" s="82" t="s">
        <v>319</v>
      </c>
      <c r="P23" s="82" t="s">
        <v>319</v>
      </c>
      <c r="Q23" s="82" t="s">
        <v>319</v>
      </c>
      <c r="R23" s="95"/>
    </row>
    <row r="24" spans="1:18" s="87" customFormat="1" ht="26">
      <c r="A24" s="422"/>
      <c r="B24" s="143"/>
      <c r="C24" s="142" t="s">
        <v>288</v>
      </c>
      <c r="D24" s="186"/>
      <c r="E24" s="186"/>
      <c r="F24" s="186"/>
      <c r="G24" s="186"/>
      <c r="H24" s="82">
        <v>15</v>
      </c>
      <c r="I24" s="186"/>
      <c r="J24" s="82" t="s">
        <v>319</v>
      </c>
      <c r="K24" s="186"/>
      <c r="L24" s="82">
        <v>15</v>
      </c>
      <c r="M24" s="186"/>
      <c r="N24" s="186"/>
      <c r="O24" s="186"/>
      <c r="P24" s="186"/>
      <c r="Q24" s="186"/>
      <c r="R24" s="95"/>
    </row>
    <row r="25" spans="1:18" s="87" customFormat="1" ht="15" customHeight="1">
      <c r="A25" s="420" t="s">
        <v>301</v>
      </c>
      <c r="B25" s="140" t="s">
        <v>257</v>
      </c>
      <c r="C25" s="133"/>
      <c r="D25" s="82" t="s">
        <v>319</v>
      </c>
      <c r="E25" s="82" t="s">
        <v>319</v>
      </c>
      <c r="F25" s="82">
        <v>50</v>
      </c>
      <c r="G25" s="82">
        <v>50</v>
      </c>
      <c r="H25" s="82">
        <v>50</v>
      </c>
      <c r="I25" s="82">
        <v>50</v>
      </c>
      <c r="J25" s="82">
        <v>4</v>
      </c>
      <c r="K25" s="82">
        <v>4</v>
      </c>
      <c r="L25" s="82">
        <v>30</v>
      </c>
      <c r="M25" s="82">
        <v>31</v>
      </c>
      <c r="N25" s="82">
        <v>2</v>
      </c>
      <c r="O25" s="82">
        <v>5</v>
      </c>
      <c r="P25" s="82" t="s">
        <v>319</v>
      </c>
      <c r="Q25" s="82" t="s">
        <v>319</v>
      </c>
      <c r="R25" s="95"/>
    </row>
    <row r="26" spans="1:18" s="87" customFormat="1" ht="15" customHeight="1">
      <c r="A26" s="421"/>
      <c r="B26" s="141"/>
      <c r="C26" s="142" t="s">
        <v>258</v>
      </c>
      <c r="D26" s="82" t="s">
        <v>319</v>
      </c>
      <c r="E26" s="82" t="s">
        <v>319</v>
      </c>
      <c r="F26" s="82" t="s">
        <v>319</v>
      </c>
      <c r="G26" s="82" t="s">
        <v>319</v>
      </c>
      <c r="H26" s="82" t="s">
        <v>319</v>
      </c>
      <c r="I26" s="82" t="s">
        <v>319</v>
      </c>
      <c r="J26" s="82" t="s">
        <v>319</v>
      </c>
      <c r="K26" s="82" t="s">
        <v>319</v>
      </c>
      <c r="L26" s="82" t="s">
        <v>319</v>
      </c>
      <c r="M26" s="82" t="s">
        <v>319</v>
      </c>
      <c r="N26" s="82" t="s">
        <v>319</v>
      </c>
      <c r="O26" s="82" t="s">
        <v>319</v>
      </c>
      <c r="P26" s="82" t="s">
        <v>319</v>
      </c>
      <c r="Q26" s="82" t="s">
        <v>319</v>
      </c>
      <c r="R26" s="95"/>
    </row>
    <row r="27" spans="1:18" s="87" customFormat="1" ht="26">
      <c r="A27" s="422"/>
      <c r="B27" s="143"/>
      <c r="C27" s="142" t="s">
        <v>288</v>
      </c>
      <c r="D27" s="186"/>
      <c r="E27" s="186"/>
      <c r="F27" s="186"/>
      <c r="G27" s="186"/>
      <c r="H27" s="82">
        <v>50</v>
      </c>
      <c r="I27" s="186"/>
      <c r="J27" s="82">
        <v>4</v>
      </c>
      <c r="K27" s="186"/>
      <c r="L27" s="82">
        <v>1</v>
      </c>
      <c r="M27" s="186"/>
      <c r="N27" s="186"/>
      <c r="O27" s="186"/>
      <c r="P27" s="186"/>
      <c r="Q27" s="186"/>
      <c r="R27" s="95"/>
    </row>
    <row r="28" spans="1:18" s="87" customFormat="1" ht="15" customHeight="1">
      <c r="A28" s="420" t="s">
        <v>302</v>
      </c>
      <c r="B28" s="140" t="s">
        <v>257</v>
      </c>
      <c r="C28" s="133"/>
      <c r="D28" s="82">
        <v>3</v>
      </c>
      <c r="E28" s="82">
        <v>3</v>
      </c>
      <c r="F28" s="82">
        <v>34</v>
      </c>
      <c r="G28" s="82">
        <v>41</v>
      </c>
      <c r="H28" s="82">
        <v>27</v>
      </c>
      <c r="I28" s="82">
        <v>30</v>
      </c>
      <c r="J28" s="82">
        <v>5</v>
      </c>
      <c r="K28" s="82">
        <v>10</v>
      </c>
      <c r="L28" s="82">
        <v>10</v>
      </c>
      <c r="M28" s="82">
        <v>11</v>
      </c>
      <c r="N28" s="82">
        <v>30</v>
      </c>
      <c r="O28" s="82">
        <v>42</v>
      </c>
      <c r="P28" s="82">
        <v>22</v>
      </c>
      <c r="Q28" s="82">
        <v>72</v>
      </c>
      <c r="R28" s="95"/>
    </row>
    <row r="29" spans="1:18" s="87" customFormat="1" ht="15" customHeight="1">
      <c r="A29" s="421"/>
      <c r="B29" s="141"/>
      <c r="C29" s="142" t="s">
        <v>258</v>
      </c>
      <c r="D29" s="82" t="s">
        <v>319</v>
      </c>
      <c r="E29" s="82" t="s">
        <v>319</v>
      </c>
      <c r="F29" s="82" t="s">
        <v>319</v>
      </c>
      <c r="G29" s="82" t="s">
        <v>319</v>
      </c>
      <c r="H29" s="82" t="s">
        <v>319</v>
      </c>
      <c r="I29" s="82" t="s">
        <v>319</v>
      </c>
      <c r="J29" s="82" t="s">
        <v>319</v>
      </c>
      <c r="K29" s="82" t="s">
        <v>319</v>
      </c>
      <c r="L29" s="82" t="s">
        <v>319</v>
      </c>
      <c r="M29" s="82" t="s">
        <v>319</v>
      </c>
      <c r="N29" s="82" t="s">
        <v>319</v>
      </c>
      <c r="O29" s="82" t="s">
        <v>319</v>
      </c>
      <c r="P29" s="82" t="s">
        <v>319</v>
      </c>
      <c r="Q29" s="82" t="s">
        <v>319</v>
      </c>
      <c r="R29" s="95"/>
    </row>
    <row r="30" spans="1:18" s="87" customFormat="1" ht="26">
      <c r="A30" s="422"/>
      <c r="B30" s="143"/>
      <c r="C30" s="142" t="s">
        <v>288</v>
      </c>
      <c r="D30" s="186"/>
      <c r="E30" s="186"/>
      <c r="F30" s="186"/>
      <c r="G30" s="186"/>
      <c r="H30" s="82">
        <v>27</v>
      </c>
      <c r="I30" s="186"/>
      <c r="J30" s="82">
        <v>5</v>
      </c>
      <c r="K30" s="186"/>
      <c r="L30" s="82">
        <v>10</v>
      </c>
      <c r="M30" s="186"/>
      <c r="N30" s="186"/>
      <c r="O30" s="186"/>
      <c r="P30" s="186"/>
      <c r="Q30" s="186"/>
      <c r="R30" s="95"/>
    </row>
    <row r="31" spans="1:18" s="87" customFormat="1" ht="15" customHeight="1">
      <c r="A31" s="420" t="s">
        <v>303</v>
      </c>
      <c r="B31" s="140" t="s">
        <v>257</v>
      </c>
      <c r="C31" s="133"/>
      <c r="D31" s="82" t="s">
        <v>319</v>
      </c>
      <c r="E31" s="82" t="s">
        <v>319</v>
      </c>
      <c r="F31" s="82">
        <v>43</v>
      </c>
      <c r="G31" s="82">
        <v>43</v>
      </c>
      <c r="H31" s="82">
        <v>17</v>
      </c>
      <c r="I31" s="82">
        <v>17</v>
      </c>
      <c r="J31" s="82" t="s">
        <v>319</v>
      </c>
      <c r="K31" s="82" t="s">
        <v>319</v>
      </c>
      <c r="L31" s="82">
        <v>27</v>
      </c>
      <c r="M31" s="82">
        <v>28</v>
      </c>
      <c r="N31" s="82">
        <v>6</v>
      </c>
      <c r="O31" s="82">
        <v>7</v>
      </c>
      <c r="P31" s="82">
        <v>2</v>
      </c>
      <c r="Q31" s="82">
        <v>4</v>
      </c>
      <c r="R31" s="95"/>
    </row>
    <row r="32" spans="1:18" s="87" customFormat="1" ht="15" customHeight="1">
      <c r="A32" s="421"/>
      <c r="B32" s="141"/>
      <c r="C32" s="142" t="s">
        <v>258</v>
      </c>
      <c r="D32" s="82" t="s">
        <v>319</v>
      </c>
      <c r="E32" s="82" t="s">
        <v>319</v>
      </c>
      <c r="F32" s="82" t="s">
        <v>319</v>
      </c>
      <c r="G32" s="82" t="s">
        <v>319</v>
      </c>
      <c r="H32" s="82" t="s">
        <v>319</v>
      </c>
      <c r="I32" s="82" t="s">
        <v>319</v>
      </c>
      <c r="J32" s="82" t="s">
        <v>319</v>
      </c>
      <c r="K32" s="82" t="s">
        <v>319</v>
      </c>
      <c r="L32" s="82" t="s">
        <v>319</v>
      </c>
      <c r="M32" s="82" t="s">
        <v>319</v>
      </c>
      <c r="N32" s="82" t="s">
        <v>319</v>
      </c>
      <c r="O32" s="82" t="s">
        <v>319</v>
      </c>
      <c r="P32" s="82" t="s">
        <v>319</v>
      </c>
      <c r="Q32" s="82" t="s">
        <v>319</v>
      </c>
      <c r="R32" s="95"/>
    </row>
    <row r="33" spans="1:18" s="87" customFormat="1" ht="26">
      <c r="A33" s="422"/>
      <c r="B33" s="143"/>
      <c r="C33" s="142" t="s">
        <v>288</v>
      </c>
      <c r="D33" s="186"/>
      <c r="E33" s="186"/>
      <c r="F33" s="186"/>
      <c r="G33" s="186"/>
      <c r="H33" s="82">
        <v>17</v>
      </c>
      <c r="I33" s="186"/>
      <c r="J33" s="82" t="s">
        <v>319</v>
      </c>
      <c r="K33" s="186"/>
      <c r="L33" s="82">
        <v>26</v>
      </c>
      <c r="M33" s="186"/>
      <c r="N33" s="186"/>
      <c r="O33" s="186"/>
      <c r="P33" s="186"/>
      <c r="Q33" s="186"/>
      <c r="R33" s="95"/>
    </row>
    <row r="34" spans="1:18" s="87" customFormat="1" ht="15" customHeight="1">
      <c r="A34" s="420" t="s">
        <v>304</v>
      </c>
      <c r="B34" s="140" t="s">
        <v>257</v>
      </c>
      <c r="C34" s="133"/>
      <c r="D34" s="82">
        <v>1</v>
      </c>
      <c r="E34" s="82">
        <v>5</v>
      </c>
      <c r="F34" s="82">
        <v>128</v>
      </c>
      <c r="G34" s="82">
        <v>172</v>
      </c>
      <c r="H34" s="82">
        <v>100</v>
      </c>
      <c r="I34" s="82">
        <v>102</v>
      </c>
      <c r="J34" s="82">
        <v>2</v>
      </c>
      <c r="K34" s="82">
        <v>2</v>
      </c>
      <c r="L34" s="82">
        <v>2</v>
      </c>
      <c r="M34" s="82">
        <v>2</v>
      </c>
      <c r="N34" s="82">
        <v>14</v>
      </c>
      <c r="O34" s="82">
        <v>17</v>
      </c>
      <c r="P34" s="82">
        <v>13</v>
      </c>
      <c r="Q34" s="82">
        <v>17</v>
      </c>
      <c r="R34" s="95"/>
    </row>
    <row r="35" spans="1:18" s="87" customFormat="1" ht="15" customHeight="1">
      <c r="A35" s="421"/>
      <c r="B35" s="141"/>
      <c r="C35" s="142" t="s">
        <v>258</v>
      </c>
      <c r="D35" s="82" t="s">
        <v>319</v>
      </c>
      <c r="E35" s="82" t="s">
        <v>319</v>
      </c>
      <c r="F35" s="82" t="s">
        <v>319</v>
      </c>
      <c r="G35" s="82" t="s">
        <v>319</v>
      </c>
      <c r="H35" s="82" t="s">
        <v>319</v>
      </c>
      <c r="I35" s="82" t="s">
        <v>319</v>
      </c>
      <c r="J35" s="82" t="s">
        <v>319</v>
      </c>
      <c r="K35" s="82" t="s">
        <v>319</v>
      </c>
      <c r="L35" s="82" t="s">
        <v>319</v>
      </c>
      <c r="M35" s="82" t="s">
        <v>319</v>
      </c>
      <c r="N35" s="82" t="s">
        <v>319</v>
      </c>
      <c r="O35" s="82" t="s">
        <v>319</v>
      </c>
      <c r="P35" s="82" t="s">
        <v>319</v>
      </c>
      <c r="Q35" s="82" t="s">
        <v>319</v>
      </c>
      <c r="R35" s="95"/>
    </row>
    <row r="36" spans="1:18" s="87" customFormat="1" ht="26">
      <c r="A36" s="422"/>
      <c r="B36" s="143"/>
      <c r="C36" s="142" t="s">
        <v>288</v>
      </c>
      <c r="D36" s="186"/>
      <c r="E36" s="186"/>
      <c r="F36" s="186"/>
      <c r="G36" s="186"/>
      <c r="H36" s="82">
        <v>100</v>
      </c>
      <c r="I36" s="186"/>
      <c r="J36" s="82">
        <v>2</v>
      </c>
      <c r="K36" s="186"/>
      <c r="L36" s="82">
        <v>2</v>
      </c>
      <c r="M36" s="186"/>
      <c r="N36" s="186"/>
      <c r="O36" s="186"/>
      <c r="P36" s="186"/>
      <c r="Q36" s="186"/>
      <c r="R36" s="95"/>
    </row>
    <row r="37" spans="1:18" s="87" customFormat="1" ht="15" customHeight="1">
      <c r="A37" s="420" t="s">
        <v>305</v>
      </c>
      <c r="B37" s="140" t="s">
        <v>257</v>
      </c>
      <c r="C37" s="133"/>
      <c r="D37" s="82">
        <v>1</v>
      </c>
      <c r="E37" s="82">
        <v>1</v>
      </c>
      <c r="F37" s="82">
        <v>29</v>
      </c>
      <c r="G37" s="82">
        <v>43</v>
      </c>
      <c r="H37" s="82">
        <v>11</v>
      </c>
      <c r="I37" s="82">
        <v>11</v>
      </c>
      <c r="J37" s="82">
        <v>1</v>
      </c>
      <c r="K37" s="82">
        <v>1</v>
      </c>
      <c r="L37" s="82">
        <v>22</v>
      </c>
      <c r="M37" s="82">
        <v>38</v>
      </c>
      <c r="N37" s="82">
        <v>3</v>
      </c>
      <c r="O37" s="82">
        <v>5</v>
      </c>
      <c r="P37" s="82">
        <v>2</v>
      </c>
      <c r="Q37" s="82">
        <v>2</v>
      </c>
      <c r="R37" s="95"/>
    </row>
    <row r="38" spans="1:18" s="87" customFormat="1" ht="15" customHeight="1">
      <c r="A38" s="421"/>
      <c r="B38" s="141"/>
      <c r="C38" s="142" t="s">
        <v>258</v>
      </c>
      <c r="D38" s="82" t="s">
        <v>319</v>
      </c>
      <c r="E38" s="82" t="s">
        <v>319</v>
      </c>
      <c r="F38" s="82" t="s">
        <v>319</v>
      </c>
      <c r="G38" s="82" t="s">
        <v>319</v>
      </c>
      <c r="H38" s="82" t="s">
        <v>319</v>
      </c>
      <c r="I38" s="82" t="s">
        <v>319</v>
      </c>
      <c r="J38" s="82" t="s">
        <v>319</v>
      </c>
      <c r="K38" s="82" t="s">
        <v>319</v>
      </c>
      <c r="L38" s="82" t="s">
        <v>319</v>
      </c>
      <c r="M38" s="82" t="s">
        <v>319</v>
      </c>
      <c r="N38" s="82" t="s">
        <v>319</v>
      </c>
      <c r="O38" s="82" t="s">
        <v>319</v>
      </c>
      <c r="P38" s="82" t="s">
        <v>319</v>
      </c>
      <c r="Q38" s="82" t="s">
        <v>319</v>
      </c>
      <c r="R38" s="95"/>
    </row>
    <row r="39" spans="1:18" s="87" customFormat="1" ht="26">
      <c r="A39" s="422"/>
      <c r="B39" s="143"/>
      <c r="C39" s="142" t="s">
        <v>288</v>
      </c>
      <c r="D39" s="186"/>
      <c r="E39" s="186"/>
      <c r="F39" s="186"/>
      <c r="G39" s="186"/>
      <c r="H39" s="82">
        <v>11</v>
      </c>
      <c r="I39" s="186"/>
      <c r="J39" s="82">
        <v>1</v>
      </c>
      <c r="K39" s="186"/>
      <c r="L39" s="82">
        <v>15</v>
      </c>
      <c r="M39" s="186"/>
      <c r="N39" s="186"/>
      <c r="O39" s="186"/>
      <c r="P39" s="186"/>
      <c r="Q39" s="186"/>
      <c r="R39" s="95"/>
    </row>
    <row r="40" spans="1:18" s="87" customFormat="1" ht="15" customHeight="1">
      <c r="A40" s="420" t="s">
        <v>318</v>
      </c>
      <c r="B40" s="140" t="s">
        <v>257</v>
      </c>
      <c r="C40" s="133"/>
      <c r="D40" s="82" t="s">
        <v>319</v>
      </c>
      <c r="E40" s="82" t="s">
        <v>319</v>
      </c>
      <c r="F40" s="82">
        <v>28</v>
      </c>
      <c r="G40" s="82">
        <v>30</v>
      </c>
      <c r="H40" s="82">
        <v>16</v>
      </c>
      <c r="I40" s="82">
        <v>18</v>
      </c>
      <c r="J40" s="82" t="s">
        <v>319</v>
      </c>
      <c r="K40" s="82" t="s">
        <v>319</v>
      </c>
      <c r="L40" s="82">
        <v>12</v>
      </c>
      <c r="M40" s="82">
        <v>12</v>
      </c>
      <c r="N40" s="82">
        <v>6</v>
      </c>
      <c r="O40" s="82">
        <v>6</v>
      </c>
      <c r="P40" s="82">
        <v>9</v>
      </c>
      <c r="Q40" s="82">
        <v>10</v>
      </c>
      <c r="R40" s="95"/>
    </row>
    <row r="41" spans="1:18" s="87" customFormat="1" ht="15" customHeight="1">
      <c r="A41" s="421"/>
      <c r="B41" s="141"/>
      <c r="C41" s="142" t="s">
        <v>258</v>
      </c>
      <c r="D41" s="82" t="s">
        <v>319</v>
      </c>
      <c r="E41" s="82" t="s">
        <v>319</v>
      </c>
      <c r="F41" s="82" t="s">
        <v>319</v>
      </c>
      <c r="G41" s="82" t="s">
        <v>319</v>
      </c>
      <c r="H41" s="82" t="s">
        <v>319</v>
      </c>
      <c r="I41" s="82" t="s">
        <v>319</v>
      </c>
      <c r="J41" s="82" t="s">
        <v>319</v>
      </c>
      <c r="K41" s="82" t="s">
        <v>319</v>
      </c>
      <c r="L41" s="82" t="s">
        <v>319</v>
      </c>
      <c r="M41" s="82" t="s">
        <v>319</v>
      </c>
      <c r="N41" s="82" t="s">
        <v>319</v>
      </c>
      <c r="O41" s="82" t="s">
        <v>319</v>
      </c>
      <c r="P41" s="82" t="s">
        <v>319</v>
      </c>
      <c r="Q41" s="82" t="s">
        <v>319</v>
      </c>
      <c r="R41" s="95"/>
    </row>
    <row r="42" spans="1:18" s="87" customFormat="1" ht="26">
      <c r="A42" s="422"/>
      <c r="B42" s="143"/>
      <c r="C42" s="142" t="s">
        <v>288</v>
      </c>
      <c r="D42" s="186"/>
      <c r="E42" s="186"/>
      <c r="F42" s="186"/>
      <c r="G42" s="186"/>
      <c r="H42" s="82">
        <v>16</v>
      </c>
      <c r="I42" s="186"/>
      <c r="J42" s="82" t="s">
        <v>319</v>
      </c>
      <c r="K42" s="186"/>
      <c r="L42" s="82">
        <v>11</v>
      </c>
      <c r="M42" s="186"/>
      <c r="N42" s="186"/>
      <c r="O42" s="186"/>
      <c r="P42" s="186"/>
      <c r="Q42" s="186"/>
      <c r="R42" s="95"/>
    </row>
    <row r="43" spans="1:18" s="87" customFormat="1" ht="15" customHeight="1">
      <c r="A43" s="420" t="s">
        <v>307</v>
      </c>
      <c r="B43" s="140" t="s">
        <v>257</v>
      </c>
      <c r="C43" s="133"/>
      <c r="D43" s="82">
        <v>1</v>
      </c>
      <c r="E43" s="82">
        <v>1</v>
      </c>
      <c r="F43" s="82">
        <v>37</v>
      </c>
      <c r="G43" s="82">
        <v>41</v>
      </c>
      <c r="H43" s="82">
        <v>22</v>
      </c>
      <c r="I43" s="82">
        <v>24</v>
      </c>
      <c r="J43" s="82">
        <v>4</v>
      </c>
      <c r="K43" s="82">
        <v>4</v>
      </c>
      <c r="L43" s="82">
        <v>12</v>
      </c>
      <c r="M43" s="82">
        <v>23</v>
      </c>
      <c r="N43" s="82">
        <v>4</v>
      </c>
      <c r="O43" s="82">
        <v>6</v>
      </c>
      <c r="P43" s="82">
        <v>12</v>
      </c>
      <c r="Q43" s="82">
        <v>20</v>
      </c>
      <c r="R43" s="95"/>
    </row>
    <row r="44" spans="1:18" s="87" customFormat="1" ht="15" customHeight="1">
      <c r="A44" s="421"/>
      <c r="B44" s="141"/>
      <c r="C44" s="142" t="s">
        <v>258</v>
      </c>
      <c r="D44" s="82" t="s">
        <v>319</v>
      </c>
      <c r="E44" s="82" t="s">
        <v>319</v>
      </c>
      <c r="F44" s="82" t="s">
        <v>319</v>
      </c>
      <c r="G44" s="82" t="s">
        <v>319</v>
      </c>
      <c r="H44" s="82" t="s">
        <v>319</v>
      </c>
      <c r="I44" s="82" t="s">
        <v>319</v>
      </c>
      <c r="J44" s="82" t="s">
        <v>319</v>
      </c>
      <c r="K44" s="82" t="s">
        <v>319</v>
      </c>
      <c r="L44" s="82" t="s">
        <v>319</v>
      </c>
      <c r="M44" s="82" t="s">
        <v>319</v>
      </c>
      <c r="N44" s="82" t="s">
        <v>319</v>
      </c>
      <c r="O44" s="82" t="s">
        <v>319</v>
      </c>
      <c r="P44" s="82" t="s">
        <v>319</v>
      </c>
      <c r="Q44" s="82" t="s">
        <v>319</v>
      </c>
      <c r="R44" s="95"/>
    </row>
    <row r="45" spans="1:18" s="87" customFormat="1" ht="26">
      <c r="A45" s="422"/>
      <c r="B45" s="143"/>
      <c r="C45" s="142" t="s">
        <v>288</v>
      </c>
      <c r="D45" s="186"/>
      <c r="E45" s="186"/>
      <c r="F45" s="186"/>
      <c r="G45" s="186"/>
      <c r="H45" s="82">
        <v>22</v>
      </c>
      <c r="I45" s="186"/>
      <c r="J45" s="82">
        <v>4</v>
      </c>
      <c r="K45" s="186"/>
      <c r="L45" s="82">
        <v>12</v>
      </c>
      <c r="M45" s="186"/>
      <c r="N45" s="186"/>
      <c r="O45" s="186"/>
      <c r="P45" s="186"/>
      <c r="Q45" s="186"/>
      <c r="R45" s="95"/>
    </row>
    <row r="46" spans="1:18" s="87" customFormat="1" ht="15" customHeight="1">
      <c r="A46" s="420" t="s">
        <v>308</v>
      </c>
      <c r="B46" s="140" t="s">
        <v>257</v>
      </c>
      <c r="C46" s="133"/>
      <c r="D46" s="82" t="s">
        <v>319</v>
      </c>
      <c r="E46" s="82" t="s">
        <v>319</v>
      </c>
      <c r="F46" s="82">
        <v>40</v>
      </c>
      <c r="G46" s="82">
        <v>58</v>
      </c>
      <c r="H46" s="82">
        <v>39</v>
      </c>
      <c r="I46" s="82">
        <v>56</v>
      </c>
      <c r="J46" s="82">
        <v>2</v>
      </c>
      <c r="K46" s="82">
        <v>4</v>
      </c>
      <c r="L46" s="82">
        <v>17</v>
      </c>
      <c r="M46" s="82">
        <v>18</v>
      </c>
      <c r="N46" s="82">
        <v>15</v>
      </c>
      <c r="O46" s="82">
        <v>16</v>
      </c>
      <c r="P46" s="82">
        <v>1</v>
      </c>
      <c r="Q46" s="82">
        <v>3</v>
      </c>
      <c r="R46" s="95"/>
    </row>
    <row r="47" spans="1:18" s="87" customFormat="1" ht="15" customHeight="1">
      <c r="A47" s="421"/>
      <c r="B47" s="141"/>
      <c r="C47" s="142" t="s">
        <v>258</v>
      </c>
      <c r="D47" s="82" t="s">
        <v>319</v>
      </c>
      <c r="E47" s="82" t="s">
        <v>319</v>
      </c>
      <c r="F47" s="82" t="s">
        <v>319</v>
      </c>
      <c r="G47" s="82" t="s">
        <v>319</v>
      </c>
      <c r="H47" s="82" t="s">
        <v>319</v>
      </c>
      <c r="I47" s="82" t="s">
        <v>319</v>
      </c>
      <c r="J47" s="82" t="s">
        <v>319</v>
      </c>
      <c r="K47" s="82" t="s">
        <v>319</v>
      </c>
      <c r="L47" s="82" t="s">
        <v>319</v>
      </c>
      <c r="M47" s="82" t="s">
        <v>319</v>
      </c>
      <c r="N47" s="82" t="s">
        <v>319</v>
      </c>
      <c r="O47" s="82" t="s">
        <v>319</v>
      </c>
      <c r="P47" s="82" t="s">
        <v>319</v>
      </c>
      <c r="Q47" s="82" t="s">
        <v>319</v>
      </c>
      <c r="R47" s="95"/>
    </row>
    <row r="48" spans="1:18" s="87" customFormat="1" ht="26">
      <c r="A48" s="422"/>
      <c r="B48" s="143"/>
      <c r="C48" s="142" t="s">
        <v>288</v>
      </c>
      <c r="D48" s="186"/>
      <c r="E48" s="186"/>
      <c r="F48" s="186"/>
      <c r="G48" s="186"/>
      <c r="H48" s="82">
        <v>39</v>
      </c>
      <c r="I48" s="186"/>
      <c r="J48" s="82">
        <v>2</v>
      </c>
      <c r="K48" s="186"/>
      <c r="L48" s="82">
        <v>17</v>
      </c>
      <c r="M48" s="186"/>
      <c r="N48" s="186"/>
      <c r="O48" s="186"/>
      <c r="P48" s="186"/>
      <c r="Q48" s="186"/>
      <c r="R48" s="95"/>
    </row>
    <row r="49" spans="1:18" s="87" customFormat="1" ht="15" customHeight="1">
      <c r="A49" s="420" t="s">
        <v>309</v>
      </c>
      <c r="B49" s="140" t="s">
        <v>257</v>
      </c>
      <c r="C49" s="133"/>
      <c r="D49" s="82">
        <v>120</v>
      </c>
      <c r="E49" s="82">
        <v>129</v>
      </c>
      <c r="F49" s="82">
        <v>162</v>
      </c>
      <c r="G49" s="82">
        <v>170</v>
      </c>
      <c r="H49" s="82">
        <v>152</v>
      </c>
      <c r="I49" s="82">
        <v>152</v>
      </c>
      <c r="J49" s="82">
        <v>12</v>
      </c>
      <c r="K49" s="82">
        <v>12</v>
      </c>
      <c r="L49" s="82">
        <v>17</v>
      </c>
      <c r="M49" s="82">
        <v>24</v>
      </c>
      <c r="N49" s="82">
        <v>7</v>
      </c>
      <c r="O49" s="82">
        <v>13</v>
      </c>
      <c r="P49" s="82">
        <v>11</v>
      </c>
      <c r="Q49" s="82">
        <v>71</v>
      </c>
      <c r="R49" s="95"/>
    </row>
    <row r="50" spans="1:18" s="87" customFormat="1" ht="15" customHeight="1">
      <c r="A50" s="421"/>
      <c r="B50" s="141"/>
      <c r="C50" s="142" t="s">
        <v>258</v>
      </c>
      <c r="D50" s="82" t="s">
        <v>319</v>
      </c>
      <c r="E50" s="82" t="s">
        <v>319</v>
      </c>
      <c r="F50" s="82" t="s">
        <v>319</v>
      </c>
      <c r="G50" s="82" t="s">
        <v>319</v>
      </c>
      <c r="H50" s="82" t="s">
        <v>319</v>
      </c>
      <c r="I50" s="82" t="s">
        <v>319</v>
      </c>
      <c r="J50" s="82" t="s">
        <v>319</v>
      </c>
      <c r="K50" s="82" t="s">
        <v>319</v>
      </c>
      <c r="L50" s="82" t="s">
        <v>319</v>
      </c>
      <c r="M50" s="82" t="s">
        <v>319</v>
      </c>
      <c r="N50" s="82" t="s">
        <v>319</v>
      </c>
      <c r="O50" s="82" t="s">
        <v>319</v>
      </c>
      <c r="P50" s="82" t="s">
        <v>319</v>
      </c>
      <c r="Q50" s="82" t="s">
        <v>319</v>
      </c>
      <c r="R50" s="95"/>
    </row>
    <row r="51" spans="1:18" s="87" customFormat="1" ht="26">
      <c r="A51" s="422"/>
      <c r="B51" s="143"/>
      <c r="C51" s="142" t="s">
        <v>288</v>
      </c>
      <c r="D51" s="186"/>
      <c r="E51" s="186"/>
      <c r="F51" s="186"/>
      <c r="G51" s="186"/>
      <c r="H51" s="82">
        <v>152</v>
      </c>
      <c r="I51" s="186"/>
      <c r="J51" s="82">
        <v>12</v>
      </c>
      <c r="K51" s="186"/>
      <c r="L51" s="82" t="s">
        <v>319</v>
      </c>
      <c r="M51" s="186"/>
      <c r="N51" s="186"/>
      <c r="O51" s="186"/>
      <c r="P51" s="186"/>
      <c r="Q51" s="186"/>
      <c r="R51" s="95"/>
    </row>
    <row r="52" spans="1:18" s="87" customFormat="1" ht="15" customHeight="1">
      <c r="A52" s="420" t="s">
        <v>310</v>
      </c>
      <c r="B52" s="140" t="s">
        <v>257</v>
      </c>
      <c r="C52" s="133"/>
      <c r="D52" s="82">
        <v>2</v>
      </c>
      <c r="E52" s="82">
        <v>4</v>
      </c>
      <c r="F52" s="82">
        <v>26</v>
      </c>
      <c r="G52" s="82">
        <v>29</v>
      </c>
      <c r="H52" s="82">
        <v>27</v>
      </c>
      <c r="I52" s="82">
        <v>27</v>
      </c>
      <c r="J52" s="82" t="s">
        <v>319</v>
      </c>
      <c r="K52" s="82" t="s">
        <v>319</v>
      </c>
      <c r="L52" s="82">
        <v>5</v>
      </c>
      <c r="M52" s="82">
        <v>12</v>
      </c>
      <c r="N52" s="82">
        <v>5</v>
      </c>
      <c r="O52" s="82">
        <v>6</v>
      </c>
      <c r="P52" s="82" t="s">
        <v>319</v>
      </c>
      <c r="Q52" s="82" t="s">
        <v>319</v>
      </c>
      <c r="R52" s="95"/>
    </row>
    <row r="53" spans="1:18" s="87" customFormat="1" ht="15" customHeight="1">
      <c r="A53" s="421"/>
      <c r="B53" s="141"/>
      <c r="C53" s="142" t="s">
        <v>258</v>
      </c>
      <c r="D53" s="82" t="s">
        <v>319</v>
      </c>
      <c r="E53" s="82" t="s">
        <v>319</v>
      </c>
      <c r="F53" s="82" t="s">
        <v>319</v>
      </c>
      <c r="G53" s="82" t="s">
        <v>319</v>
      </c>
      <c r="H53" s="82" t="s">
        <v>319</v>
      </c>
      <c r="I53" s="82" t="s">
        <v>319</v>
      </c>
      <c r="J53" s="82" t="s">
        <v>319</v>
      </c>
      <c r="K53" s="82" t="s">
        <v>319</v>
      </c>
      <c r="L53" s="82" t="s">
        <v>319</v>
      </c>
      <c r="M53" s="82" t="s">
        <v>319</v>
      </c>
      <c r="N53" s="82" t="s">
        <v>319</v>
      </c>
      <c r="O53" s="82" t="s">
        <v>319</v>
      </c>
      <c r="P53" s="82" t="s">
        <v>319</v>
      </c>
      <c r="Q53" s="82" t="s">
        <v>319</v>
      </c>
      <c r="R53" s="95"/>
    </row>
    <row r="54" spans="1:18" s="87" customFormat="1" ht="26.25" customHeight="1">
      <c r="A54" s="422"/>
      <c r="B54" s="143"/>
      <c r="C54" s="142" t="s">
        <v>288</v>
      </c>
      <c r="D54" s="186"/>
      <c r="E54" s="186"/>
      <c r="F54" s="186"/>
      <c r="G54" s="186"/>
      <c r="H54" s="82">
        <v>27</v>
      </c>
      <c r="I54" s="186"/>
      <c r="J54" s="82" t="s">
        <v>319</v>
      </c>
      <c r="K54" s="186"/>
      <c r="L54" s="82" t="s">
        <v>319</v>
      </c>
      <c r="M54" s="186"/>
      <c r="N54" s="186"/>
      <c r="O54" s="186"/>
      <c r="P54" s="186"/>
      <c r="Q54" s="186"/>
      <c r="R54" s="95"/>
    </row>
    <row r="55" spans="1:18" s="87" customFormat="1" ht="15" customHeight="1">
      <c r="A55" s="420" t="s">
        <v>311</v>
      </c>
      <c r="B55" s="140" t="s">
        <v>257</v>
      </c>
      <c r="C55" s="133"/>
      <c r="D55" s="82" t="s">
        <v>319</v>
      </c>
      <c r="E55" s="82" t="s">
        <v>319</v>
      </c>
      <c r="F55" s="82">
        <v>14</v>
      </c>
      <c r="G55" s="82">
        <v>18</v>
      </c>
      <c r="H55" s="82">
        <v>10</v>
      </c>
      <c r="I55" s="82">
        <v>10</v>
      </c>
      <c r="J55" s="82">
        <v>2</v>
      </c>
      <c r="K55" s="82">
        <v>2</v>
      </c>
      <c r="L55" s="82">
        <v>9</v>
      </c>
      <c r="M55" s="82">
        <v>10</v>
      </c>
      <c r="N55" s="82">
        <v>5</v>
      </c>
      <c r="O55" s="82">
        <v>6</v>
      </c>
      <c r="P55" s="82" t="s">
        <v>319</v>
      </c>
      <c r="Q55" s="82" t="s">
        <v>319</v>
      </c>
      <c r="R55" s="95"/>
    </row>
    <row r="56" spans="1:18" s="87" customFormat="1" ht="15" customHeight="1">
      <c r="A56" s="421"/>
      <c r="B56" s="141"/>
      <c r="C56" s="142" t="s">
        <v>258</v>
      </c>
      <c r="D56" s="82" t="s">
        <v>319</v>
      </c>
      <c r="E56" s="82" t="s">
        <v>319</v>
      </c>
      <c r="F56" s="82" t="s">
        <v>319</v>
      </c>
      <c r="G56" s="82" t="s">
        <v>319</v>
      </c>
      <c r="H56" s="82" t="s">
        <v>319</v>
      </c>
      <c r="I56" s="82" t="s">
        <v>319</v>
      </c>
      <c r="J56" s="82" t="s">
        <v>319</v>
      </c>
      <c r="K56" s="82" t="s">
        <v>319</v>
      </c>
      <c r="L56" s="82" t="s">
        <v>319</v>
      </c>
      <c r="M56" s="82" t="s">
        <v>319</v>
      </c>
      <c r="N56" s="82" t="s">
        <v>319</v>
      </c>
      <c r="O56" s="82" t="s">
        <v>319</v>
      </c>
      <c r="P56" s="82" t="s">
        <v>319</v>
      </c>
      <c r="Q56" s="82" t="s">
        <v>319</v>
      </c>
      <c r="R56" s="95"/>
    </row>
    <row r="57" spans="1:18" s="87" customFormat="1" ht="26">
      <c r="A57" s="422"/>
      <c r="B57" s="143"/>
      <c r="C57" s="142" t="s">
        <v>288</v>
      </c>
      <c r="D57" s="186"/>
      <c r="E57" s="186"/>
      <c r="F57" s="186"/>
      <c r="G57" s="186"/>
      <c r="H57" s="82">
        <v>10</v>
      </c>
      <c r="I57" s="186"/>
      <c r="J57" s="82">
        <v>2</v>
      </c>
      <c r="K57" s="186"/>
      <c r="L57" s="82">
        <v>6</v>
      </c>
      <c r="M57" s="186"/>
      <c r="N57" s="186"/>
      <c r="O57" s="186"/>
      <c r="P57" s="186"/>
      <c r="Q57" s="186"/>
      <c r="R57" s="95"/>
    </row>
    <row r="58" spans="1:18" s="87" customFormat="1" ht="15" customHeight="1">
      <c r="A58" s="420" t="s">
        <v>312</v>
      </c>
      <c r="B58" s="140" t="s">
        <v>257</v>
      </c>
      <c r="C58" s="133"/>
      <c r="D58" s="82" t="s">
        <v>319</v>
      </c>
      <c r="E58" s="82" t="s">
        <v>319</v>
      </c>
      <c r="F58" s="82">
        <v>35</v>
      </c>
      <c r="G58" s="82">
        <v>39</v>
      </c>
      <c r="H58" s="82">
        <v>15</v>
      </c>
      <c r="I58" s="82">
        <v>16</v>
      </c>
      <c r="J58" s="82">
        <v>1</v>
      </c>
      <c r="K58" s="82">
        <v>1</v>
      </c>
      <c r="L58" s="82">
        <v>20</v>
      </c>
      <c r="M58" s="82">
        <v>21</v>
      </c>
      <c r="N58" s="82">
        <v>7</v>
      </c>
      <c r="O58" s="82">
        <v>7</v>
      </c>
      <c r="P58" s="82" t="s">
        <v>319</v>
      </c>
      <c r="Q58" s="82" t="s">
        <v>319</v>
      </c>
      <c r="R58" s="95"/>
    </row>
    <row r="59" spans="1:18" s="87" customFormat="1" ht="15" customHeight="1">
      <c r="A59" s="421"/>
      <c r="B59" s="141"/>
      <c r="C59" s="142" t="s">
        <v>258</v>
      </c>
      <c r="D59" s="82" t="s">
        <v>319</v>
      </c>
      <c r="E59" s="82" t="s">
        <v>319</v>
      </c>
      <c r="F59" s="82" t="s">
        <v>319</v>
      </c>
      <c r="G59" s="82" t="s">
        <v>319</v>
      </c>
      <c r="H59" s="82" t="s">
        <v>319</v>
      </c>
      <c r="I59" s="82" t="s">
        <v>319</v>
      </c>
      <c r="J59" s="82" t="s">
        <v>319</v>
      </c>
      <c r="K59" s="82" t="s">
        <v>319</v>
      </c>
      <c r="L59" s="82" t="s">
        <v>319</v>
      </c>
      <c r="M59" s="82" t="s">
        <v>319</v>
      </c>
      <c r="N59" s="82" t="s">
        <v>319</v>
      </c>
      <c r="O59" s="82" t="s">
        <v>319</v>
      </c>
      <c r="P59" s="82" t="s">
        <v>319</v>
      </c>
      <c r="Q59" s="82" t="s">
        <v>319</v>
      </c>
      <c r="R59" s="95"/>
    </row>
    <row r="60" spans="1:18" s="87" customFormat="1" ht="26.25" customHeight="1">
      <c r="A60" s="422"/>
      <c r="B60" s="143"/>
      <c r="C60" s="142" t="s">
        <v>288</v>
      </c>
      <c r="D60" s="186"/>
      <c r="E60" s="186"/>
      <c r="F60" s="186"/>
      <c r="G60" s="186"/>
      <c r="H60" s="82">
        <v>15</v>
      </c>
      <c r="I60" s="186"/>
      <c r="J60" s="82">
        <v>1</v>
      </c>
      <c r="K60" s="186"/>
      <c r="L60" s="82">
        <v>19</v>
      </c>
      <c r="M60" s="186"/>
      <c r="N60" s="186"/>
      <c r="O60" s="186"/>
      <c r="P60" s="186"/>
      <c r="Q60" s="186"/>
      <c r="R60" s="95"/>
    </row>
    <row r="61" spans="1:18" s="87" customFormat="1" ht="15" customHeight="1">
      <c r="A61" s="420" t="s">
        <v>313</v>
      </c>
      <c r="B61" s="140" t="s">
        <v>257</v>
      </c>
      <c r="C61" s="133"/>
      <c r="D61" s="82">
        <v>2</v>
      </c>
      <c r="E61" s="82">
        <v>2</v>
      </c>
      <c r="F61" s="82">
        <v>37</v>
      </c>
      <c r="G61" s="82">
        <v>43</v>
      </c>
      <c r="H61" s="82">
        <v>30</v>
      </c>
      <c r="I61" s="82">
        <v>33</v>
      </c>
      <c r="J61" s="82">
        <v>4</v>
      </c>
      <c r="K61" s="82">
        <v>8</v>
      </c>
      <c r="L61" s="82">
        <v>4</v>
      </c>
      <c r="M61" s="82">
        <v>4</v>
      </c>
      <c r="N61" s="82">
        <v>8</v>
      </c>
      <c r="O61" s="82">
        <v>16</v>
      </c>
      <c r="P61" s="82" t="s">
        <v>319</v>
      </c>
      <c r="Q61" s="82" t="s">
        <v>319</v>
      </c>
      <c r="R61" s="95"/>
    </row>
    <row r="62" spans="1:18" s="87" customFormat="1" ht="15" customHeight="1">
      <c r="A62" s="421"/>
      <c r="B62" s="141"/>
      <c r="C62" s="142" t="s">
        <v>258</v>
      </c>
      <c r="D62" s="82" t="s">
        <v>319</v>
      </c>
      <c r="E62" s="82" t="s">
        <v>319</v>
      </c>
      <c r="F62" s="82" t="s">
        <v>319</v>
      </c>
      <c r="G62" s="82" t="s">
        <v>319</v>
      </c>
      <c r="H62" s="82" t="s">
        <v>319</v>
      </c>
      <c r="I62" s="82" t="s">
        <v>319</v>
      </c>
      <c r="J62" s="82" t="s">
        <v>319</v>
      </c>
      <c r="K62" s="82" t="s">
        <v>319</v>
      </c>
      <c r="L62" s="82" t="s">
        <v>319</v>
      </c>
      <c r="M62" s="82" t="s">
        <v>319</v>
      </c>
      <c r="N62" s="82" t="s">
        <v>319</v>
      </c>
      <c r="O62" s="82" t="s">
        <v>319</v>
      </c>
      <c r="P62" s="82" t="s">
        <v>319</v>
      </c>
      <c r="Q62" s="82" t="s">
        <v>319</v>
      </c>
      <c r="R62" s="95"/>
    </row>
    <row r="63" spans="1:18" s="87" customFormat="1" ht="26">
      <c r="A63" s="422"/>
      <c r="B63" s="143"/>
      <c r="C63" s="142" t="s">
        <v>288</v>
      </c>
      <c r="D63" s="186"/>
      <c r="E63" s="186"/>
      <c r="F63" s="186"/>
      <c r="G63" s="186"/>
      <c r="H63" s="82">
        <v>30</v>
      </c>
      <c r="I63" s="186"/>
      <c r="J63" s="82">
        <v>4</v>
      </c>
      <c r="K63" s="186"/>
      <c r="L63" s="82">
        <v>4</v>
      </c>
      <c r="M63" s="186"/>
      <c r="N63" s="186"/>
      <c r="O63" s="186"/>
      <c r="P63" s="186"/>
      <c r="Q63" s="186"/>
      <c r="R63" s="95"/>
    </row>
    <row r="64" spans="1:18" s="87" customFormat="1" ht="15" customHeight="1">
      <c r="A64" s="420" t="s">
        <v>314</v>
      </c>
      <c r="B64" s="140" t="s">
        <v>257</v>
      </c>
      <c r="C64" s="133"/>
      <c r="D64" s="82">
        <v>4</v>
      </c>
      <c r="E64" s="82">
        <v>5</v>
      </c>
      <c r="F64" s="82">
        <v>8</v>
      </c>
      <c r="G64" s="82">
        <v>8</v>
      </c>
      <c r="H64" s="82">
        <v>3</v>
      </c>
      <c r="I64" s="82">
        <v>3</v>
      </c>
      <c r="J64" s="82">
        <v>1</v>
      </c>
      <c r="K64" s="82">
        <v>1</v>
      </c>
      <c r="L64" s="82">
        <v>7</v>
      </c>
      <c r="M64" s="82">
        <v>13</v>
      </c>
      <c r="N64" s="82">
        <v>9</v>
      </c>
      <c r="O64" s="82">
        <v>12</v>
      </c>
      <c r="P64" s="82">
        <v>7</v>
      </c>
      <c r="Q64" s="82">
        <v>29</v>
      </c>
      <c r="R64" s="95"/>
    </row>
    <row r="65" spans="1:18" s="87" customFormat="1" ht="15" customHeight="1">
      <c r="A65" s="421"/>
      <c r="B65" s="141"/>
      <c r="C65" s="142" t="s">
        <v>258</v>
      </c>
      <c r="D65" s="82" t="s">
        <v>319</v>
      </c>
      <c r="E65" s="82" t="s">
        <v>319</v>
      </c>
      <c r="F65" s="82" t="s">
        <v>319</v>
      </c>
      <c r="G65" s="82" t="s">
        <v>319</v>
      </c>
      <c r="H65" s="82" t="s">
        <v>319</v>
      </c>
      <c r="I65" s="82" t="s">
        <v>319</v>
      </c>
      <c r="J65" s="82" t="s">
        <v>319</v>
      </c>
      <c r="K65" s="82" t="s">
        <v>319</v>
      </c>
      <c r="L65" s="82" t="s">
        <v>319</v>
      </c>
      <c r="M65" s="82" t="s">
        <v>319</v>
      </c>
      <c r="N65" s="82" t="s">
        <v>319</v>
      </c>
      <c r="O65" s="82" t="s">
        <v>319</v>
      </c>
      <c r="P65" s="82" t="s">
        <v>319</v>
      </c>
      <c r="Q65" s="82" t="s">
        <v>319</v>
      </c>
      <c r="R65" s="95"/>
    </row>
    <row r="66" spans="1:18" s="87" customFormat="1" ht="26.25" customHeight="1">
      <c r="A66" s="422"/>
      <c r="B66" s="143"/>
      <c r="C66" s="142" t="s">
        <v>288</v>
      </c>
      <c r="D66" s="186"/>
      <c r="E66" s="186"/>
      <c r="F66" s="186"/>
      <c r="G66" s="186"/>
      <c r="H66" s="82">
        <v>3</v>
      </c>
      <c r="I66" s="186"/>
      <c r="J66" s="82">
        <v>1</v>
      </c>
      <c r="K66" s="186"/>
      <c r="L66" s="82">
        <v>7</v>
      </c>
      <c r="M66" s="186"/>
      <c r="N66" s="186"/>
      <c r="O66" s="186"/>
      <c r="P66" s="186"/>
      <c r="Q66" s="186"/>
      <c r="R66" s="95"/>
    </row>
    <row r="67" spans="1:18" s="87" customFormat="1" ht="15" customHeight="1">
      <c r="A67" s="420" t="s">
        <v>315</v>
      </c>
      <c r="B67" s="140" t="s">
        <v>257</v>
      </c>
      <c r="C67" s="133"/>
      <c r="D67" s="82">
        <v>2</v>
      </c>
      <c r="E67" s="82">
        <v>2</v>
      </c>
      <c r="F67" s="82">
        <v>27</v>
      </c>
      <c r="G67" s="82">
        <v>40</v>
      </c>
      <c r="H67" s="82">
        <v>13</v>
      </c>
      <c r="I67" s="82">
        <v>13</v>
      </c>
      <c r="J67" s="82" t="s">
        <v>319</v>
      </c>
      <c r="K67" s="82" t="s">
        <v>319</v>
      </c>
      <c r="L67" s="82">
        <v>17</v>
      </c>
      <c r="M67" s="82">
        <v>25</v>
      </c>
      <c r="N67" s="82">
        <v>2</v>
      </c>
      <c r="O67" s="82">
        <v>2</v>
      </c>
      <c r="P67" s="82" t="s">
        <v>319</v>
      </c>
      <c r="Q67" s="82" t="s">
        <v>319</v>
      </c>
      <c r="R67" s="95"/>
    </row>
    <row r="68" spans="1:18" s="87" customFormat="1" ht="15" customHeight="1">
      <c r="A68" s="421"/>
      <c r="B68" s="141"/>
      <c r="C68" s="142" t="s">
        <v>258</v>
      </c>
      <c r="D68" s="82" t="s">
        <v>319</v>
      </c>
      <c r="E68" s="82" t="s">
        <v>319</v>
      </c>
      <c r="F68" s="82" t="s">
        <v>319</v>
      </c>
      <c r="G68" s="82" t="s">
        <v>319</v>
      </c>
      <c r="H68" s="82" t="s">
        <v>319</v>
      </c>
      <c r="I68" s="82" t="s">
        <v>319</v>
      </c>
      <c r="J68" s="82" t="s">
        <v>319</v>
      </c>
      <c r="K68" s="82" t="s">
        <v>319</v>
      </c>
      <c r="L68" s="82" t="s">
        <v>319</v>
      </c>
      <c r="M68" s="82" t="s">
        <v>319</v>
      </c>
      <c r="N68" s="82" t="s">
        <v>319</v>
      </c>
      <c r="O68" s="82" t="s">
        <v>319</v>
      </c>
      <c r="P68" s="82" t="s">
        <v>319</v>
      </c>
      <c r="Q68" s="82" t="s">
        <v>319</v>
      </c>
      <c r="R68" s="95"/>
    </row>
    <row r="69" spans="1:18" s="87" customFormat="1" ht="26">
      <c r="A69" s="422"/>
      <c r="B69" s="143"/>
      <c r="C69" s="142" t="s">
        <v>288</v>
      </c>
      <c r="D69" s="186"/>
      <c r="E69" s="186"/>
      <c r="F69" s="186"/>
      <c r="G69" s="186"/>
      <c r="H69" s="82">
        <v>13</v>
      </c>
      <c r="I69" s="186"/>
      <c r="J69" s="82" t="s">
        <v>319</v>
      </c>
      <c r="K69" s="186"/>
      <c r="L69" s="82">
        <v>17</v>
      </c>
      <c r="M69" s="186"/>
      <c r="N69" s="186"/>
      <c r="O69" s="186"/>
      <c r="P69" s="186"/>
      <c r="Q69" s="186"/>
      <c r="R69" s="95"/>
    </row>
    <row r="70" spans="1:18" s="87" customFormat="1" ht="13.5" customHeight="1">
      <c r="A70" s="85" t="s">
        <v>277</v>
      </c>
      <c r="B70" s="85"/>
      <c r="C70" s="85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8"/>
      <c r="P70" s="104"/>
      <c r="Q70" s="108"/>
      <c r="R70" s="95"/>
    </row>
    <row r="71" spans="1:18" s="87" customFormat="1" ht="13.5" customHeight="1">
      <c r="A71" s="85"/>
      <c r="B71" s="85"/>
      <c r="C71" s="85"/>
      <c r="D71" s="29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</row>
    <row r="72" spans="1:18" s="87" customFormat="1" ht="13">
      <c r="A72" s="117"/>
      <c r="B72" s="85"/>
      <c r="C72" s="85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8"/>
      <c r="P72" s="104"/>
      <c r="Q72" s="108"/>
      <c r="R72" s="95"/>
    </row>
    <row r="73" spans="1:18" s="87" customFormat="1" ht="13">
      <c r="A73" s="117"/>
      <c r="B73" s="85"/>
      <c r="C73" s="85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118"/>
      <c r="P73" s="84"/>
      <c r="Q73" s="118"/>
    </row>
    <row r="74" spans="1:18" s="87" customFormat="1" ht="13">
      <c r="A74" s="117"/>
      <c r="B74" s="85"/>
      <c r="C74" s="85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118"/>
      <c r="P74" s="84"/>
      <c r="Q74" s="118"/>
    </row>
  </sheetData>
  <customSheetViews>
    <customSheetView guid="{8B4C5619-54EF-4E9D-AF19-AC3668C76619}" showPageBreaks="1" showGridLines="0" printArea="1" view="pageBreakPreview" topLeftCell="A34">
      <selection activeCell="N10" sqref="N10"/>
      <colBreaks count="2" manualBreakCount="2">
        <brk id="17" max="534" man="1"/>
        <brk id="23" max="536" man="1"/>
      </colBreaks>
      <pageMargins left="0.78740157480314965" right="0.78740157480314965" top="0.78740157480314965" bottom="0.78740157480314965" header="0" footer="0"/>
      <pageSetup paperSize="9" scale="70" pageOrder="overThenDown" orientation="portrait" r:id="rId1"/>
      <headerFooter alignWithMargins="0"/>
    </customSheetView>
  </customSheetViews>
  <mergeCells count="30">
    <mergeCell ref="A4:A6"/>
    <mergeCell ref="A40:A42"/>
    <mergeCell ref="A43:A45"/>
    <mergeCell ref="A46:A48"/>
    <mergeCell ref="A67:A69"/>
    <mergeCell ref="A49:A51"/>
    <mergeCell ref="A55:A57"/>
    <mergeCell ref="A61:A63"/>
    <mergeCell ref="A58:A60"/>
    <mergeCell ref="A52:A54"/>
    <mergeCell ref="A64:A66"/>
    <mergeCell ref="A13:A15"/>
    <mergeCell ref="A28:A30"/>
    <mergeCell ref="A31:A33"/>
    <mergeCell ref="A34:A36"/>
    <mergeCell ref="A37:A39"/>
    <mergeCell ref="A16:A18"/>
    <mergeCell ref="A19:A21"/>
    <mergeCell ref="A22:A24"/>
    <mergeCell ref="A25:A27"/>
    <mergeCell ref="A7:A9"/>
    <mergeCell ref="A10:A12"/>
    <mergeCell ref="N2:O2"/>
    <mergeCell ref="P2:Q2"/>
    <mergeCell ref="B2:C3"/>
    <mergeCell ref="D2:E2"/>
    <mergeCell ref="F2:G2"/>
    <mergeCell ref="H2:I2"/>
    <mergeCell ref="J2:K2"/>
    <mergeCell ref="L2:M2"/>
  </mergeCells>
  <phoneticPr fontId="2"/>
  <pageMargins left="0.78740157480314965" right="0.78740157480314965" top="0.70866141732283472" bottom="0.70866141732283472" header="0" footer="0"/>
  <pageSetup paperSize="9" scale="59" pageOrder="overThenDown" orientation="portrait" r:id="rId2"/>
  <headerFooter alignWithMargins="0"/>
  <colBreaks count="2" manualBreakCount="2">
    <brk id="17" max="534" man="1"/>
    <brk id="23" max="5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tabSelected="1" showOutlineSymbols="0" view="pageBreakPreview" zoomScale="80" zoomScaleNormal="75" zoomScaleSheet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2" sqref="B2"/>
    </sheetView>
  </sheetViews>
  <sheetFormatPr defaultColWidth="9" defaultRowHeight="11"/>
  <cols>
    <col min="1" max="1" width="7.7265625" style="148" customWidth="1"/>
    <col min="2" max="2" width="14.26953125" style="146" customWidth="1"/>
    <col min="3" max="16" width="7.6328125" style="146" customWidth="1"/>
    <col min="17" max="17" width="6.36328125" style="146" customWidth="1"/>
    <col min="18" max="16384" width="9" style="146"/>
  </cols>
  <sheetData>
    <row r="1" spans="1:19" s="144" customFormat="1" ht="18" customHeight="1">
      <c r="A1" s="187" t="s">
        <v>259</v>
      </c>
      <c r="B1" s="187"/>
      <c r="C1" s="187"/>
      <c r="D1" s="187"/>
      <c r="E1" s="187"/>
      <c r="F1" s="187"/>
      <c r="G1" s="187"/>
      <c r="H1" s="187"/>
      <c r="I1" s="187"/>
      <c r="J1" s="187"/>
      <c r="K1" s="188"/>
      <c r="L1" s="188"/>
      <c r="M1" s="188"/>
      <c r="N1" s="188"/>
      <c r="O1" s="188"/>
      <c r="P1" s="188"/>
      <c r="Q1" s="244" t="s">
        <v>361</v>
      </c>
      <c r="R1" s="189"/>
      <c r="S1" s="189"/>
    </row>
    <row r="2" spans="1:19" s="145" customFormat="1" ht="35.25" customHeight="1">
      <c r="A2" s="190"/>
      <c r="B2" s="191"/>
      <c r="C2" s="192" t="s">
        <v>180</v>
      </c>
      <c r="D2" s="202" t="s">
        <v>359</v>
      </c>
      <c r="E2" s="193" t="s">
        <v>289</v>
      </c>
      <c r="F2" s="193" t="s">
        <v>290</v>
      </c>
      <c r="G2" s="193" t="s">
        <v>291</v>
      </c>
      <c r="H2" s="193" t="s">
        <v>292</v>
      </c>
      <c r="I2" s="193" t="s">
        <v>293</v>
      </c>
      <c r="J2" s="193" t="s">
        <v>241</v>
      </c>
      <c r="K2" s="193" t="s">
        <v>242</v>
      </c>
      <c r="L2" s="193" t="s">
        <v>243</v>
      </c>
      <c r="M2" s="193" t="s">
        <v>244</v>
      </c>
      <c r="N2" s="193" t="s">
        <v>245</v>
      </c>
      <c r="O2" s="193" t="s">
        <v>246</v>
      </c>
      <c r="P2" s="202" t="s">
        <v>358</v>
      </c>
      <c r="Q2" s="193" t="s">
        <v>247</v>
      </c>
      <c r="R2" s="194"/>
      <c r="S2" s="194"/>
    </row>
    <row r="3" spans="1:19" ht="13.5" customHeight="1">
      <c r="A3" s="430" t="s">
        <v>178</v>
      </c>
      <c r="B3" s="195" t="s">
        <v>260</v>
      </c>
      <c r="C3" s="196">
        <f>IF(SUM(D3:Q3)=0,"-",SUM(D3:Q3))</f>
        <v>4601</v>
      </c>
      <c r="D3" s="196">
        <v>2</v>
      </c>
      <c r="E3" s="196">
        <v>10</v>
      </c>
      <c r="F3" s="196">
        <v>33</v>
      </c>
      <c r="G3" s="196">
        <v>57</v>
      </c>
      <c r="H3" s="196">
        <v>89</v>
      </c>
      <c r="I3" s="196">
        <v>201</v>
      </c>
      <c r="J3" s="196">
        <v>1141</v>
      </c>
      <c r="K3" s="196">
        <v>896</v>
      </c>
      <c r="L3" s="196">
        <v>925</v>
      </c>
      <c r="M3" s="196">
        <v>795</v>
      </c>
      <c r="N3" s="196">
        <v>419</v>
      </c>
      <c r="O3" s="196">
        <v>32</v>
      </c>
      <c r="P3" s="196">
        <v>1</v>
      </c>
      <c r="Q3" s="196" t="s">
        <v>319</v>
      </c>
      <c r="R3" s="197"/>
      <c r="S3" s="197"/>
    </row>
    <row r="4" spans="1:19" ht="13.5" customHeight="1">
      <c r="A4" s="431"/>
      <c r="B4" s="198" t="s">
        <v>261</v>
      </c>
      <c r="C4" s="196">
        <f t="shared" ref="C4:C9" si="0">IF(SUM(D4:Q4)=0,"-",SUM(D4:Q4))</f>
        <v>2218</v>
      </c>
      <c r="D4" s="196">
        <v>1</v>
      </c>
      <c r="E4" s="196">
        <v>12</v>
      </c>
      <c r="F4" s="196">
        <v>23</v>
      </c>
      <c r="G4" s="196">
        <v>41</v>
      </c>
      <c r="H4" s="196">
        <v>87</v>
      </c>
      <c r="I4" s="196">
        <v>124</v>
      </c>
      <c r="J4" s="196">
        <v>644</v>
      </c>
      <c r="K4" s="196">
        <v>441</v>
      </c>
      <c r="L4" s="196">
        <v>358</v>
      </c>
      <c r="M4" s="196">
        <v>310</v>
      </c>
      <c r="N4" s="196">
        <v>164</v>
      </c>
      <c r="O4" s="196">
        <v>13</v>
      </c>
      <c r="P4" s="196" t="s">
        <v>319</v>
      </c>
      <c r="Q4" s="196" t="s">
        <v>319</v>
      </c>
      <c r="R4" s="197"/>
      <c r="S4" s="197"/>
    </row>
    <row r="5" spans="1:19" ht="13.5" customHeight="1">
      <c r="A5" s="431"/>
      <c r="B5" s="198" t="s">
        <v>262</v>
      </c>
      <c r="C5" s="196">
        <f t="shared" si="0"/>
        <v>191</v>
      </c>
      <c r="D5" s="196">
        <v>1</v>
      </c>
      <c r="E5" s="196">
        <v>2</v>
      </c>
      <c r="F5" s="196">
        <v>2</v>
      </c>
      <c r="G5" s="196">
        <v>4</v>
      </c>
      <c r="H5" s="196">
        <v>9</v>
      </c>
      <c r="I5" s="196">
        <v>11</v>
      </c>
      <c r="J5" s="196">
        <v>61</v>
      </c>
      <c r="K5" s="196">
        <v>35</v>
      </c>
      <c r="L5" s="196">
        <v>34</v>
      </c>
      <c r="M5" s="196">
        <v>20</v>
      </c>
      <c r="N5" s="196">
        <v>11</v>
      </c>
      <c r="O5" s="196">
        <v>1</v>
      </c>
      <c r="P5" s="196" t="s">
        <v>319</v>
      </c>
      <c r="Q5" s="196" t="s">
        <v>319</v>
      </c>
      <c r="R5" s="197"/>
      <c r="S5" s="197"/>
    </row>
    <row r="6" spans="1:19" ht="13.5" customHeight="1">
      <c r="A6" s="431"/>
      <c r="B6" s="198" t="s">
        <v>263</v>
      </c>
      <c r="C6" s="196">
        <f t="shared" si="0"/>
        <v>137</v>
      </c>
      <c r="D6" s="196">
        <v>3</v>
      </c>
      <c r="E6" s="196"/>
      <c r="F6" s="196">
        <v>2</v>
      </c>
      <c r="G6" s="196">
        <v>3</v>
      </c>
      <c r="H6" s="196">
        <v>6</v>
      </c>
      <c r="I6" s="196">
        <v>4</v>
      </c>
      <c r="J6" s="196">
        <v>51</v>
      </c>
      <c r="K6" s="196">
        <v>18</v>
      </c>
      <c r="L6" s="196">
        <v>19</v>
      </c>
      <c r="M6" s="196">
        <v>22</v>
      </c>
      <c r="N6" s="196">
        <v>9</v>
      </c>
      <c r="O6" s="196" t="s">
        <v>319</v>
      </c>
      <c r="P6" s="196" t="s">
        <v>319</v>
      </c>
      <c r="Q6" s="196" t="s">
        <v>319</v>
      </c>
      <c r="R6" s="197"/>
      <c r="S6" s="197"/>
    </row>
    <row r="7" spans="1:19" ht="13.5" customHeight="1">
      <c r="A7" s="431"/>
      <c r="B7" s="198" t="s">
        <v>264</v>
      </c>
      <c r="C7" s="196">
        <f t="shared" si="0"/>
        <v>87</v>
      </c>
      <c r="D7" s="196">
        <v>1</v>
      </c>
      <c r="E7" s="196">
        <v>1</v>
      </c>
      <c r="F7" s="196">
        <v>1</v>
      </c>
      <c r="G7" s="196">
        <v>1</v>
      </c>
      <c r="H7" s="196">
        <v>3</v>
      </c>
      <c r="I7" s="196">
        <v>4</v>
      </c>
      <c r="J7" s="196">
        <v>26</v>
      </c>
      <c r="K7" s="196">
        <v>18</v>
      </c>
      <c r="L7" s="196">
        <v>12</v>
      </c>
      <c r="M7" s="196">
        <v>9</v>
      </c>
      <c r="N7" s="196">
        <v>8</v>
      </c>
      <c r="O7" s="196">
        <v>3</v>
      </c>
      <c r="P7" s="196" t="s">
        <v>319</v>
      </c>
      <c r="Q7" s="196" t="s">
        <v>319</v>
      </c>
      <c r="R7" s="197"/>
      <c r="S7" s="197"/>
    </row>
    <row r="8" spans="1:19" ht="13.5" customHeight="1">
      <c r="A8" s="431"/>
      <c r="B8" s="198" t="s">
        <v>265</v>
      </c>
      <c r="C8" s="196" t="str">
        <f t="shared" si="0"/>
        <v>-</v>
      </c>
      <c r="D8" s="196" t="s">
        <v>319</v>
      </c>
      <c r="E8" s="196" t="s">
        <v>319</v>
      </c>
      <c r="F8" s="196" t="s">
        <v>319</v>
      </c>
      <c r="G8" s="196" t="s">
        <v>319</v>
      </c>
      <c r="H8" s="196" t="s">
        <v>319</v>
      </c>
      <c r="I8" s="196" t="s">
        <v>319</v>
      </c>
      <c r="J8" s="196" t="s">
        <v>319</v>
      </c>
      <c r="K8" s="196" t="s">
        <v>319</v>
      </c>
      <c r="L8" s="196" t="s">
        <v>319</v>
      </c>
      <c r="M8" s="196" t="s">
        <v>319</v>
      </c>
      <c r="N8" s="196" t="s">
        <v>319</v>
      </c>
      <c r="O8" s="196" t="s">
        <v>319</v>
      </c>
      <c r="P8" s="196" t="s">
        <v>319</v>
      </c>
      <c r="Q8" s="196" t="s">
        <v>319</v>
      </c>
      <c r="R8" s="197"/>
      <c r="S8" s="197"/>
    </row>
    <row r="9" spans="1:19" ht="13.5" customHeight="1">
      <c r="A9" s="432"/>
      <c r="B9" s="198" t="s">
        <v>266</v>
      </c>
      <c r="C9" s="196">
        <f t="shared" si="0"/>
        <v>7234</v>
      </c>
      <c r="D9" s="196">
        <f>IF(SUM(D3:D8)=0,"-",SUM(D3:D8))</f>
        <v>8</v>
      </c>
      <c r="E9" s="196">
        <f>IF(SUM(E3:E8)=0,"-",SUM(E3:E8))</f>
        <v>25</v>
      </c>
      <c r="F9" s="196">
        <f>IF(SUM(F3:F8)=0,"-",SUM(F3:F8))</f>
        <v>61</v>
      </c>
      <c r="G9" s="196">
        <f>IF(SUM(G3:G8)=0,"-",SUM(G3:G8))</f>
        <v>106</v>
      </c>
      <c r="H9" s="196">
        <f>IF(SUM(H3:H8)=0,"-",SUM(H3:H8))</f>
        <v>194</v>
      </c>
      <c r="I9" s="196">
        <f t="shared" ref="I9:Q9" si="1">IF(SUM(I3:I8)=0,"-",SUM(I3:I8))</f>
        <v>344</v>
      </c>
      <c r="J9" s="196">
        <f t="shared" si="1"/>
        <v>1923</v>
      </c>
      <c r="K9" s="196">
        <f t="shared" si="1"/>
        <v>1408</v>
      </c>
      <c r="L9" s="196">
        <f t="shared" si="1"/>
        <v>1348</v>
      </c>
      <c r="M9" s="196">
        <f t="shared" si="1"/>
        <v>1156</v>
      </c>
      <c r="N9" s="196">
        <f t="shared" si="1"/>
        <v>611</v>
      </c>
      <c r="O9" s="196">
        <f t="shared" si="1"/>
        <v>49</v>
      </c>
      <c r="P9" s="196">
        <f t="shared" si="1"/>
        <v>1</v>
      </c>
      <c r="Q9" s="196" t="str">
        <f t="shared" si="1"/>
        <v>-</v>
      </c>
      <c r="R9" s="83"/>
      <c r="S9" s="83"/>
    </row>
    <row r="10" spans="1:19" s="147" customFormat="1" ht="13.5" customHeight="1">
      <c r="A10" s="433" t="s">
        <v>340</v>
      </c>
      <c r="B10" s="260" t="s">
        <v>260</v>
      </c>
      <c r="C10" s="261">
        <f>IF(SUM(D10:Q10)=0,"-",SUM(D10:Q10))</f>
        <v>230</v>
      </c>
      <c r="D10" s="262">
        <v>2</v>
      </c>
      <c r="E10" s="261">
        <v>1</v>
      </c>
      <c r="F10" s="261">
        <v>4</v>
      </c>
      <c r="G10" s="261">
        <v>3</v>
      </c>
      <c r="H10" s="261">
        <v>2</v>
      </c>
      <c r="I10" s="261">
        <v>10</v>
      </c>
      <c r="J10" s="261">
        <v>54</v>
      </c>
      <c r="K10" s="261">
        <v>48</v>
      </c>
      <c r="L10" s="261">
        <v>44</v>
      </c>
      <c r="M10" s="261">
        <v>38</v>
      </c>
      <c r="N10" s="261">
        <v>23</v>
      </c>
      <c r="O10" s="261">
        <v>1</v>
      </c>
      <c r="P10" s="263" t="s">
        <v>364</v>
      </c>
      <c r="Q10" s="261" t="s">
        <v>319</v>
      </c>
      <c r="R10" s="83"/>
      <c r="S10" s="83"/>
    </row>
    <row r="11" spans="1:19" s="147" customFormat="1" ht="13.5" customHeight="1">
      <c r="A11" s="434"/>
      <c r="B11" s="260" t="s">
        <v>261</v>
      </c>
      <c r="C11" s="261">
        <f t="shared" ref="C11:C16" si="2">IF(SUM(D11:Q11)=0,"-",SUM(D11:Q11))</f>
        <v>203</v>
      </c>
      <c r="D11" s="264" t="s">
        <v>319</v>
      </c>
      <c r="E11" s="261">
        <v>1</v>
      </c>
      <c r="F11" s="261">
        <v>2</v>
      </c>
      <c r="G11" s="261">
        <v>4</v>
      </c>
      <c r="H11" s="261">
        <v>7</v>
      </c>
      <c r="I11" s="261">
        <v>9</v>
      </c>
      <c r="J11" s="261">
        <v>62</v>
      </c>
      <c r="K11" s="261">
        <v>38</v>
      </c>
      <c r="L11" s="261">
        <v>40</v>
      </c>
      <c r="M11" s="261">
        <v>28</v>
      </c>
      <c r="N11" s="261">
        <v>9</v>
      </c>
      <c r="O11" s="261">
        <v>3</v>
      </c>
      <c r="P11" s="263" t="s">
        <v>364</v>
      </c>
      <c r="Q11" s="261" t="s">
        <v>319</v>
      </c>
      <c r="R11" s="83"/>
      <c r="S11" s="83"/>
    </row>
    <row r="12" spans="1:19" s="147" customFormat="1" ht="13.5" customHeight="1">
      <c r="A12" s="434"/>
      <c r="B12" s="260" t="s">
        <v>262</v>
      </c>
      <c r="C12" s="261">
        <f t="shared" si="2"/>
        <v>20</v>
      </c>
      <c r="D12" s="264">
        <v>1</v>
      </c>
      <c r="E12" s="263" t="s">
        <v>364</v>
      </c>
      <c r="F12" s="261">
        <v>1</v>
      </c>
      <c r="G12" s="263" t="s">
        <v>364</v>
      </c>
      <c r="H12" s="261">
        <v>3</v>
      </c>
      <c r="I12" s="261">
        <v>1</v>
      </c>
      <c r="J12" s="261">
        <v>6</v>
      </c>
      <c r="K12" s="261">
        <v>1</v>
      </c>
      <c r="L12" s="261">
        <v>3</v>
      </c>
      <c r="M12" s="263" t="s">
        <v>364</v>
      </c>
      <c r="N12" s="261">
        <v>4</v>
      </c>
      <c r="O12" s="263" t="s">
        <v>364</v>
      </c>
      <c r="P12" s="263" t="s">
        <v>364</v>
      </c>
      <c r="Q12" s="261" t="s">
        <v>319</v>
      </c>
      <c r="R12" s="83"/>
      <c r="S12" s="83"/>
    </row>
    <row r="13" spans="1:19" s="147" customFormat="1" ht="13.5" customHeight="1">
      <c r="A13" s="434"/>
      <c r="B13" s="260" t="s">
        <v>263</v>
      </c>
      <c r="C13" s="261">
        <f t="shared" si="2"/>
        <v>10</v>
      </c>
      <c r="D13" s="264">
        <v>1</v>
      </c>
      <c r="E13" s="263" t="s">
        <v>364</v>
      </c>
      <c r="F13" s="261">
        <v>1</v>
      </c>
      <c r="G13" s="261">
        <v>1</v>
      </c>
      <c r="H13" s="263" t="s">
        <v>364</v>
      </c>
      <c r="I13" s="263" t="s">
        <v>364</v>
      </c>
      <c r="J13" s="261">
        <v>3</v>
      </c>
      <c r="K13" s="261">
        <v>2</v>
      </c>
      <c r="L13" s="263" t="s">
        <v>364</v>
      </c>
      <c r="M13" s="261">
        <v>1</v>
      </c>
      <c r="N13" s="261">
        <v>1</v>
      </c>
      <c r="O13" s="263" t="s">
        <v>364</v>
      </c>
      <c r="P13" s="263" t="s">
        <v>364</v>
      </c>
      <c r="Q13" s="261" t="s">
        <v>319</v>
      </c>
      <c r="R13" s="83"/>
      <c r="S13" s="83"/>
    </row>
    <row r="14" spans="1:19" s="147" customFormat="1" ht="13.5" customHeight="1">
      <c r="A14" s="434"/>
      <c r="B14" s="260" t="s">
        <v>264</v>
      </c>
      <c r="C14" s="261">
        <f t="shared" si="2"/>
        <v>2</v>
      </c>
      <c r="D14" s="264" t="s">
        <v>319</v>
      </c>
      <c r="E14" s="263" t="s">
        <v>364</v>
      </c>
      <c r="F14" s="263" t="s">
        <v>364</v>
      </c>
      <c r="G14" s="261">
        <v>1</v>
      </c>
      <c r="H14" s="263" t="s">
        <v>364</v>
      </c>
      <c r="I14" s="263" t="s">
        <v>364</v>
      </c>
      <c r="J14" s="263" t="s">
        <v>364</v>
      </c>
      <c r="K14" s="263" t="s">
        <v>364</v>
      </c>
      <c r="L14" s="263" t="s">
        <v>364</v>
      </c>
      <c r="M14" s="261">
        <v>1</v>
      </c>
      <c r="N14" s="263" t="s">
        <v>364</v>
      </c>
      <c r="O14" s="263" t="s">
        <v>364</v>
      </c>
      <c r="P14" s="263" t="s">
        <v>364</v>
      </c>
      <c r="Q14" s="261" t="s">
        <v>319</v>
      </c>
      <c r="R14" s="83"/>
      <c r="S14" s="83"/>
    </row>
    <row r="15" spans="1:19" s="147" customFormat="1" ht="13.5" customHeight="1">
      <c r="A15" s="434"/>
      <c r="B15" s="260" t="s">
        <v>265</v>
      </c>
      <c r="C15" s="261" t="str">
        <f t="shared" si="2"/>
        <v>-</v>
      </c>
      <c r="D15" s="264" t="s">
        <v>319</v>
      </c>
      <c r="E15" s="261" t="s">
        <v>319</v>
      </c>
      <c r="F15" s="261" t="s">
        <v>319</v>
      </c>
      <c r="G15" s="261" t="s">
        <v>319</v>
      </c>
      <c r="H15" s="261" t="s">
        <v>319</v>
      </c>
      <c r="I15" s="261" t="s">
        <v>319</v>
      </c>
      <c r="J15" s="261" t="s">
        <v>319</v>
      </c>
      <c r="K15" s="261" t="s">
        <v>319</v>
      </c>
      <c r="L15" s="261" t="s">
        <v>319</v>
      </c>
      <c r="M15" s="261" t="s">
        <v>319</v>
      </c>
      <c r="N15" s="261" t="s">
        <v>319</v>
      </c>
      <c r="O15" s="261" t="s">
        <v>319</v>
      </c>
      <c r="P15" s="263" t="s">
        <v>364</v>
      </c>
      <c r="Q15" s="261" t="s">
        <v>319</v>
      </c>
      <c r="R15" s="83"/>
      <c r="S15" s="83"/>
    </row>
    <row r="16" spans="1:19" s="147" customFormat="1" ht="13.5" customHeight="1">
      <c r="A16" s="435"/>
      <c r="B16" s="265" t="s">
        <v>267</v>
      </c>
      <c r="C16" s="261">
        <f t="shared" si="2"/>
        <v>465</v>
      </c>
      <c r="D16" s="266">
        <f>IF(SUM(D10:D15)=0,"-",SUM(D10:D15))</f>
        <v>4</v>
      </c>
      <c r="E16" s="266">
        <f>IF(SUM(E10:E15)=0,"-",SUM(E10:E15))</f>
        <v>2</v>
      </c>
      <c r="F16" s="266">
        <f>IF(SUM(F10:F15)=0,"-",SUM(F10:F15))</f>
        <v>8</v>
      </c>
      <c r="G16" s="266">
        <f>IF(SUM(G10:G15)=0,"-",SUM(G10:G15))</f>
        <v>9</v>
      </c>
      <c r="H16" s="266">
        <f>IF(SUM(H10:H15)=0,"-",SUM(H10:H15))</f>
        <v>12</v>
      </c>
      <c r="I16" s="266">
        <f t="shared" ref="I16:Q16" si="3">IF(SUM(I10:I15)=0,"-",SUM(I10:I15))</f>
        <v>20</v>
      </c>
      <c r="J16" s="266">
        <f t="shared" si="3"/>
        <v>125</v>
      </c>
      <c r="K16" s="266">
        <f t="shared" si="3"/>
        <v>89</v>
      </c>
      <c r="L16" s="266">
        <f t="shared" si="3"/>
        <v>87</v>
      </c>
      <c r="M16" s="266">
        <f t="shared" si="3"/>
        <v>68</v>
      </c>
      <c r="N16" s="266">
        <f t="shared" si="3"/>
        <v>37</v>
      </c>
      <c r="O16" s="266">
        <f t="shared" si="3"/>
        <v>4</v>
      </c>
      <c r="P16" s="266" t="str">
        <f t="shared" si="3"/>
        <v>-</v>
      </c>
      <c r="Q16" s="266" t="str">
        <f t="shared" si="3"/>
        <v>-</v>
      </c>
      <c r="R16" s="83"/>
      <c r="S16" s="83"/>
    </row>
    <row r="17" spans="1:19" ht="13">
      <c r="A17" s="199" t="s">
        <v>268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97"/>
      <c r="S17" s="197"/>
    </row>
    <row r="18" spans="1:19" ht="13">
      <c r="A18" s="199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97"/>
      <c r="S18" s="197"/>
    </row>
    <row r="19" spans="1:19" ht="13">
      <c r="A19" s="200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97"/>
      <c r="S19" s="197"/>
    </row>
    <row r="20" spans="1:19" ht="13">
      <c r="A20" s="200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97"/>
      <c r="S20" s="197"/>
    </row>
    <row r="21" spans="1:19" ht="13">
      <c r="A21" s="200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97"/>
      <c r="S21" s="197"/>
    </row>
    <row r="22" spans="1:19">
      <c r="A22" s="201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</row>
    <row r="23" spans="1:19">
      <c r="A23" s="201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</row>
    <row r="24" spans="1:19">
      <c r="A24" s="201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</row>
  </sheetData>
  <customSheetViews>
    <customSheetView guid="{8B4C5619-54EF-4E9D-AF19-AC3668C76619}" showPageBreaks="1" showGridLines="0" outlineSymbols="0" printArea="1" view="pageBreakPreview" topLeftCell="G1">
      <selection activeCell="P5" sqref="P5"/>
      <rowBreaks count="4" manualBreakCount="4">
        <brk id="275" min="310" max="324" man="1"/>
        <brk id="36237" min="228" max="55033" man="1"/>
        <brk id="44361" min="224" max="63597" man="1"/>
        <brk id="52641" min="220" max="6357" man="1"/>
      </rowBreaks>
      <colBreaks count="1" manualBreakCount="1">
        <brk id="18" max="1048575" man="1"/>
      </colBreaks>
      <pageMargins left="0.78740157480314965" right="0.78740157480314965" top="0.78740157480314965" bottom="0.78740157480314965" header="0" footer="0"/>
      <pageSetup paperSize="9" scale="85" pageOrder="overThenDown" orientation="landscape" r:id="rId1"/>
      <headerFooter alignWithMargins="0"/>
    </customSheetView>
  </customSheetViews>
  <mergeCells count="2">
    <mergeCell ref="A3:A9"/>
    <mergeCell ref="A10:A16"/>
  </mergeCells>
  <phoneticPr fontId="2"/>
  <pageMargins left="0.78740157480314965" right="0.78740157480314965" top="0.78740157480314965" bottom="0.78740157480314965" header="0" footer="0"/>
  <pageSetup paperSize="9" scale="95" pageOrder="overThenDown" orientation="landscape" r:id="rId2"/>
  <headerFooter alignWithMargins="0"/>
  <rowBreaks count="4" manualBreakCount="4">
    <brk id="275" min="310" max="324" man="1"/>
    <brk id="36237" min="228" max="55033" man="1"/>
    <brk id="44361" min="224" max="63597" man="1"/>
    <brk id="52641" min="220" max="6357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⑳改正案一覧</vt:lpstr>
      <vt:lpstr>18</vt:lpstr>
      <vt:lpstr>19</vt:lpstr>
      <vt:lpstr>20</vt:lpstr>
      <vt:lpstr>21</vt:lpstr>
      <vt:lpstr>22</vt:lpstr>
      <vt:lpstr>23</vt:lpstr>
      <vt:lpstr>'18'!Print_Area</vt:lpstr>
      <vt:lpstr>'19'!Print_Area</vt:lpstr>
      <vt:lpstr>'20'!Print_Area</vt:lpstr>
      <vt:lpstr>'21'!Print_Area</vt:lpstr>
      <vt:lpstr>'22'!Print_Area</vt:lpstr>
      <vt:lpstr>'23'!Print_Area</vt:lpstr>
      <vt:lpstr>⑳改正案一覧!Print_Area</vt:lpstr>
      <vt:lpstr>'18'!Print_Titles</vt:lpstr>
      <vt:lpstr>'21'!Print_Titles</vt:lpstr>
      <vt:lpstr>'22'!Print_Titles</vt:lpstr>
      <vt:lpstr>'23'!Print_Titles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2023-07-18T05:44:01Z</cp:lastPrinted>
  <dcterms:created xsi:type="dcterms:W3CDTF">2006-10-06T01:56:34Z</dcterms:created>
  <dcterms:modified xsi:type="dcterms:W3CDTF">2023-07-21T05:33:04Z</dcterms:modified>
</cp:coreProperties>
</file>