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3  平成30年実績 情報年報\作成\"/>
    </mc:Choice>
  </mc:AlternateContent>
  <bookViews>
    <workbookView xWindow="0" yWindow="0" windowWidth="10490" windowHeight="6080" tabRatio="911" firstSheet="1" activeTab="4"/>
  </bookViews>
  <sheets>
    <sheet name="⑳改正案一覧" sheetId="1" state="hidden" r:id="rId1"/>
    <sheet name="64" sheetId="15" r:id="rId2"/>
    <sheet name="65" sheetId="16" r:id="rId3"/>
    <sheet name="66-1" sheetId="17" r:id="rId4"/>
    <sheet name="66-2" sheetId="32" r:id="rId5"/>
    <sheet name="67" sheetId="18" r:id="rId6"/>
  </sheets>
  <definedNames>
    <definedName name="_xlnm.Print_Area" localSheetId="1">'64'!$A$1:$Z$27</definedName>
    <definedName name="_xlnm.Print_Area" localSheetId="2">'65'!$A$1:$W$27</definedName>
    <definedName name="_xlnm.Print_Area" localSheetId="3">'66-1'!$A$1:$S$25</definedName>
    <definedName name="_xlnm.Print_Area" localSheetId="5">'67'!$A$1:$U$28</definedName>
    <definedName name="_xlnm.Print_Area" localSheetId="0">⑳改正案一覧!$A$1:$G$129</definedName>
    <definedName name="_xlnm.Print_Area">#REF!</definedName>
    <definedName name="_xlnm.Print_Titles" localSheetId="1">'64'!$1:$4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'64'!$A$1:$Z$32</definedName>
    <definedName name="Z_293DF52C_1200_42BF_A78D_BB2AAB878329_.wvu.PrintArea" localSheetId="2" hidden="1">'65'!$A$1:$W$31</definedName>
    <definedName name="Z_293DF52C_1200_42BF_A78D_BB2AAB878329_.wvu.PrintArea" localSheetId="3" hidden="1">'66-1'!$A$1:$S$32</definedName>
    <definedName name="Z_293DF52C_1200_42BF_A78D_BB2AAB878329_.wvu.PrintArea" localSheetId="4" hidden="1">'66-2'!$A$1:$T$14</definedName>
    <definedName name="Z_293DF52C_1200_42BF_A78D_BB2AAB878329_.wvu.PrintArea" localSheetId="5" hidden="1">'67'!$A$1:$U$31</definedName>
    <definedName name="Z_293DF52C_1200_42BF_A78D_BB2AAB878329_.wvu.PrintArea" localSheetId="0" hidden="1">⑳改正案一覧!$A$1:$G$129</definedName>
    <definedName name="Z_293DF52C_1200_42BF_A78D_BB2AAB878329_.wvu.PrintTitles" localSheetId="1" hidden="1">'64'!$1:$4</definedName>
    <definedName name="Z_293DF52C_1200_42BF_A78D_BB2AAB878329_.wvu.PrintTitles" localSheetId="0" hidden="1">⑳改正案一覧!$3:$5</definedName>
    <definedName name="Z_56D0106B_CB90_4499_A8AC_183481DC4CD8_.wvu.PrintArea" localSheetId="1" hidden="1">'64'!$A$1:$Z$32</definedName>
    <definedName name="Z_56D0106B_CB90_4499_A8AC_183481DC4CD8_.wvu.PrintArea" localSheetId="2" hidden="1">'65'!$A$1:$W$31</definedName>
    <definedName name="Z_56D0106B_CB90_4499_A8AC_183481DC4CD8_.wvu.PrintArea" localSheetId="3" hidden="1">'66-1'!$A$1:$S$32</definedName>
    <definedName name="Z_56D0106B_CB90_4499_A8AC_183481DC4CD8_.wvu.PrintArea" localSheetId="4" hidden="1">'66-2'!$A$1:$T$14</definedName>
    <definedName name="Z_56D0106B_CB90_4499_A8AC_183481DC4CD8_.wvu.PrintArea" localSheetId="5" hidden="1">'67'!$A$1:$U$31</definedName>
    <definedName name="Z_56D0106B_CB90_4499_A8AC_183481DC4CD8_.wvu.PrintArea" localSheetId="0" hidden="1">⑳改正案一覧!$A$1:$G$129</definedName>
    <definedName name="Z_56D0106B_CB90_4499_A8AC_183481DC4CD8_.wvu.PrintTitles" localSheetId="1" hidden="1">'64'!$1:$4</definedName>
    <definedName name="Z_56D0106B_CB90_4499_A8AC_183481DC4CD8_.wvu.PrintTitles" localSheetId="0" hidden="1">⑳改正案一覧!$3:$5</definedName>
    <definedName name="Z_81642AB8_0225_4BC4_B7AE_9E8C6C06FBF4_.wvu.PrintArea" localSheetId="1" hidden="1">'64'!$A$1:$Z$32</definedName>
    <definedName name="Z_81642AB8_0225_4BC4_B7AE_9E8C6C06FBF4_.wvu.PrintArea" localSheetId="2" hidden="1">'65'!$A$1:$W$31</definedName>
    <definedName name="Z_81642AB8_0225_4BC4_B7AE_9E8C6C06FBF4_.wvu.PrintArea" localSheetId="3" hidden="1">'66-1'!$A$1:$S$32</definedName>
    <definedName name="Z_81642AB8_0225_4BC4_B7AE_9E8C6C06FBF4_.wvu.PrintArea" localSheetId="4" hidden="1">'66-2'!$A$1:$T$14</definedName>
    <definedName name="Z_81642AB8_0225_4BC4_B7AE_9E8C6C06FBF4_.wvu.PrintArea" localSheetId="5" hidden="1">'67'!$A$1:$U$31</definedName>
    <definedName name="Z_81642AB8_0225_4BC4_B7AE_9E8C6C06FBF4_.wvu.PrintArea" localSheetId="0" hidden="1">⑳改正案一覧!$A$1:$G$129</definedName>
    <definedName name="Z_81642AB8_0225_4BC4_B7AE_9E8C6C06FBF4_.wvu.PrintTitles" localSheetId="1" hidden="1">'64'!$1:$4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U6" i="32" l="1"/>
  <c r="W23" i="16"/>
  <c r="W15" i="16"/>
  <c r="N26" i="16"/>
  <c r="D26" i="16" s="1"/>
  <c r="E26" i="16" s="1"/>
  <c r="N19" i="16"/>
  <c r="O19" i="16" s="1"/>
  <c r="N17" i="16"/>
  <c r="D17" i="16" s="1"/>
  <c r="E17" i="16" s="1"/>
  <c r="N13" i="16"/>
  <c r="D13" i="16" s="1"/>
  <c r="E13" i="16" s="1"/>
  <c r="F7" i="16"/>
  <c r="G7" i="16"/>
  <c r="J7" i="15"/>
  <c r="S4" i="17"/>
  <c r="Q4" i="17"/>
  <c r="O4" i="17"/>
  <c r="M4" i="17"/>
  <c r="K4" i="17"/>
  <c r="I4" i="17"/>
  <c r="G4" i="17"/>
  <c r="E4" i="17"/>
  <c r="C4" i="17"/>
  <c r="W6" i="16"/>
  <c r="U6" i="16"/>
  <c r="S6" i="16"/>
  <c r="Q6" i="16"/>
  <c r="O6" i="16"/>
  <c r="M6" i="16"/>
  <c r="K6" i="16"/>
  <c r="I6" i="16"/>
  <c r="G6" i="16"/>
  <c r="D6" i="16"/>
  <c r="E6" i="16" s="1"/>
  <c r="Y6" i="15"/>
  <c r="U7" i="32"/>
  <c r="B5" i="17"/>
  <c r="C5" i="17"/>
  <c r="U7" i="18"/>
  <c r="U4" i="32"/>
  <c r="U5" i="32"/>
  <c r="V7" i="16"/>
  <c r="W7" i="16"/>
  <c r="T7" i="16"/>
  <c r="U7" i="16"/>
  <c r="R7" i="16"/>
  <c r="S7" i="16"/>
  <c r="P7" i="16"/>
  <c r="Q7" i="16"/>
  <c r="L7" i="16"/>
  <c r="M7" i="16"/>
  <c r="J7" i="16"/>
  <c r="H7" i="16"/>
  <c r="I7" i="16"/>
  <c r="J25" i="15"/>
  <c r="B25" i="15"/>
  <c r="J24" i="15"/>
  <c r="B24" i="15"/>
  <c r="J23" i="15"/>
  <c r="B23" i="15"/>
  <c r="J22" i="15"/>
  <c r="B22" i="15"/>
  <c r="J21" i="15"/>
  <c r="B21" i="15"/>
  <c r="J20" i="15"/>
  <c r="B20" i="15"/>
  <c r="J19" i="15"/>
  <c r="B19" i="15"/>
  <c r="J18" i="15"/>
  <c r="B18" i="15"/>
  <c r="J17" i="15"/>
  <c r="B17" i="15"/>
  <c r="J16" i="15"/>
  <c r="B16" i="15"/>
  <c r="J15" i="15"/>
  <c r="B15" i="15"/>
  <c r="J14" i="15"/>
  <c r="B14" i="15"/>
  <c r="J13" i="15"/>
  <c r="B13" i="15"/>
  <c r="J12" i="15"/>
  <c r="B12" i="15"/>
  <c r="J11" i="15"/>
  <c r="B11" i="15"/>
  <c r="J10" i="15"/>
  <c r="B10" i="15"/>
  <c r="J9" i="15"/>
  <c r="B9" i="15"/>
  <c r="J8" i="15"/>
  <c r="B8" i="15"/>
  <c r="B7" i="15"/>
  <c r="Z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J5" i="15"/>
  <c r="B5" i="15"/>
  <c r="U8" i="32"/>
  <c r="R5" i="17"/>
  <c r="S5" i="17" s="1"/>
  <c r="P5" i="17"/>
  <c r="Q5" i="17"/>
  <c r="N5" i="17"/>
  <c r="O5" i="17" s="1"/>
  <c r="L5" i="17"/>
  <c r="M5" i="17"/>
  <c r="J5" i="17"/>
  <c r="K5" i="17" s="1"/>
  <c r="H5" i="17"/>
  <c r="I5" i="17"/>
  <c r="F5" i="17"/>
  <c r="G5" i="17" s="1"/>
  <c r="D5" i="17"/>
  <c r="E5" i="17"/>
  <c r="T6" i="18"/>
  <c r="U6" i="18" s="1"/>
  <c r="R6" i="18"/>
  <c r="S6" i="18"/>
  <c r="P6" i="18"/>
  <c r="Q6" i="18" s="1"/>
  <c r="N6" i="18"/>
  <c r="O6" i="18"/>
  <c r="L6" i="18"/>
  <c r="M6" i="18" s="1"/>
  <c r="J6" i="18"/>
  <c r="K6" i="18"/>
  <c r="H6" i="18"/>
  <c r="I6" i="18" s="1"/>
  <c r="F6" i="18"/>
  <c r="G6" i="18"/>
  <c r="D6" i="18"/>
  <c r="E6" i="18" s="1"/>
  <c r="B6" i="18"/>
  <c r="C6" i="18"/>
  <c r="W26" i="16"/>
  <c r="U26" i="16"/>
  <c r="S26" i="16"/>
  <c r="Q26" i="16"/>
  <c r="O26" i="16"/>
  <c r="M26" i="16"/>
  <c r="K26" i="16"/>
  <c r="I26" i="16"/>
  <c r="G26" i="16"/>
  <c r="W25" i="16"/>
  <c r="U25" i="16"/>
  <c r="S25" i="16"/>
  <c r="Q25" i="16"/>
  <c r="M25" i="16"/>
  <c r="N25" i="16" s="1"/>
  <c r="K25" i="16"/>
  <c r="I25" i="16"/>
  <c r="G25" i="16"/>
  <c r="W24" i="16"/>
  <c r="U24" i="16"/>
  <c r="S24" i="16"/>
  <c r="Q24" i="16"/>
  <c r="M24" i="16"/>
  <c r="N24" i="16" s="1"/>
  <c r="K24" i="16"/>
  <c r="I24" i="16"/>
  <c r="G24" i="16"/>
  <c r="U23" i="16"/>
  <c r="S23" i="16"/>
  <c r="Q23" i="16"/>
  <c r="M23" i="16"/>
  <c r="N23" i="16" s="1"/>
  <c r="K23" i="16"/>
  <c r="I23" i="16"/>
  <c r="G23" i="16"/>
  <c r="W22" i="16"/>
  <c r="U22" i="16"/>
  <c r="S22" i="16"/>
  <c r="Q22" i="16"/>
  <c r="M22" i="16"/>
  <c r="N22" i="16" s="1"/>
  <c r="K22" i="16"/>
  <c r="I22" i="16"/>
  <c r="G22" i="16"/>
  <c r="W21" i="16"/>
  <c r="U21" i="16"/>
  <c r="S21" i="16"/>
  <c r="Q21" i="16"/>
  <c r="M21" i="16"/>
  <c r="N21" i="16" s="1"/>
  <c r="K21" i="16"/>
  <c r="I21" i="16"/>
  <c r="G21" i="16"/>
  <c r="W20" i="16"/>
  <c r="U20" i="16"/>
  <c r="S20" i="16"/>
  <c r="Q20" i="16"/>
  <c r="M20" i="16"/>
  <c r="N20" i="16" s="1"/>
  <c r="K20" i="16"/>
  <c r="I20" i="16"/>
  <c r="G20" i="16"/>
  <c r="W19" i="16"/>
  <c r="U19" i="16"/>
  <c r="S19" i="16"/>
  <c r="Q19" i="16"/>
  <c r="M19" i="16"/>
  <c r="K19" i="16"/>
  <c r="I19" i="16"/>
  <c r="G19" i="16"/>
  <c r="W18" i="16"/>
  <c r="U18" i="16"/>
  <c r="S18" i="16"/>
  <c r="Q18" i="16"/>
  <c r="M18" i="16"/>
  <c r="N18" i="16" s="1"/>
  <c r="K18" i="16"/>
  <c r="I18" i="16"/>
  <c r="G18" i="16"/>
  <c r="W17" i="16"/>
  <c r="U17" i="16"/>
  <c r="S17" i="16"/>
  <c r="Q17" i="16"/>
  <c r="O17" i="16"/>
  <c r="M17" i="16"/>
  <c r="K17" i="16"/>
  <c r="I17" i="16"/>
  <c r="G17" i="16"/>
  <c r="W16" i="16"/>
  <c r="U16" i="16"/>
  <c r="S16" i="16"/>
  <c r="Q16" i="16"/>
  <c r="M16" i="16"/>
  <c r="N16" i="16" s="1"/>
  <c r="K16" i="16"/>
  <c r="I16" i="16"/>
  <c r="G16" i="16"/>
  <c r="U15" i="16"/>
  <c r="S15" i="16"/>
  <c r="Q15" i="16"/>
  <c r="M15" i="16"/>
  <c r="N15" i="16" s="1"/>
  <c r="K15" i="16"/>
  <c r="I15" i="16"/>
  <c r="G15" i="16"/>
  <c r="W14" i="16"/>
  <c r="U14" i="16"/>
  <c r="S14" i="16"/>
  <c r="Q14" i="16"/>
  <c r="M14" i="16"/>
  <c r="N14" i="16" s="1"/>
  <c r="K14" i="16"/>
  <c r="I14" i="16"/>
  <c r="G14" i="16"/>
  <c r="W13" i="16"/>
  <c r="U13" i="16"/>
  <c r="S13" i="16"/>
  <c r="Q13" i="16"/>
  <c r="O13" i="16"/>
  <c r="M13" i="16"/>
  <c r="K13" i="16"/>
  <c r="I13" i="16"/>
  <c r="G13" i="16"/>
  <c r="W12" i="16"/>
  <c r="U12" i="16"/>
  <c r="S12" i="16"/>
  <c r="Q12" i="16"/>
  <c r="M12" i="16"/>
  <c r="N12" i="16" s="1"/>
  <c r="K12" i="16"/>
  <c r="I12" i="16"/>
  <c r="G12" i="16"/>
  <c r="W11" i="16"/>
  <c r="U11" i="16"/>
  <c r="S11" i="16"/>
  <c r="Q11" i="16"/>
  <c r="M11" i="16"/>
  <c r="N11" i="16" s="1"/>
  <c r="K11" i="16"/>
  <c r="I11" i="16"/>
  <c r="G11" i="16"/>
  <c r="S24" i="17"/>
  <c r="Q24" i="17"/>
  <c r="O24" i="17"/>
  <c r="M24" i="17"/>
  <c r="K24" i="17"/>
  <c r="I24" i="17"/>
  <c r="G24" i="17"/>
  <c r="E24" i="17"/>
  <c r="C24" i="17"/>
  <c r="S23" i="17"/>
  <c r="Q23" i="17"/>
  <c r="O23" i="17"/>
  <c r="M23" i="17"/>
  <c r="K23" i="17"/>
  <c r="I23" i="17"/>
  <c r="G23" i="17"/>
  <c r="E23" i="17"/>
  <c r="C23" i="17"/>
  <c r="S22" i="17"/>
  <c r="Q22" i="17"/>
  <c r="O22" i="17"/>
  <c r="M22" i="17"/>
  <c r="K22" i="17"/>
  <c r="I22" i="17"/>
  <c r="G22" i="17"/>
  <c r="E22" i="17"/>
  <c r="C22" i="17"/>
  <c r="S21" i="17"/>
  <c r="Q21" i="17"/>
  <c r="O21" i="17"/>
  <c r="M21" i="17"/>
  <c r="K21" i="17"/>
  <c r="I21" i="17"/>
  <c r="G21" i="17"/>
  <c r="E21" i="17"/>
  <c r="C21" i="17"/>
  <c r="S20" i="17"/>
  <c r="Q20" i="17"/>
  <c r="O20" i="17"/>
  <c r="M20" i="17"/>
  <c r="K20" i="17"/>
  <c r="I20" i="17"/>
  <c r="G20" i="17"/>
  <c r="E20" i="17"/>
  <c r="C20" i="17"/>
  <c r="S19" i="17"/>
  <c r="Q19" i="17"/>
  <c r="O19" i="17"/>
  <c r="M19" i="17"/>
  <c r="K19" i="17"/>
  <c r="I19" i="17"/>
  <c r="G19" i="17"/>
  <c r="E19" i="17"/>
  <c r="C19" i="17"/>
  <c r="S18" i="17"/>
  <c r="Q18" i="17"/>
  <c r="O18" i="17"/>
  <c r="M18" i="17"/>
  <c r="K18" i="17"/>
  <c r="I18" i="17"/>
  <c r="G18" i="17"/>
  <c r="E18" i="17"/>
  <c r="C18" i="17"/>
  <c r="S17" i="17"/>
  <c r="Q17" i="17"/>
  <c r="O17" i="17"/>
  <c r="M17" i="17"/>
  <c r="K17" i="17"/>
  <c r="I17" i="17"/>
  <c r="G17" i="17"/>
  <c r="E17" i="17"/>
  <c r="C17" i="17"/>
  <c r="S16" i="17"/>
  <c r="Q16" i="17"/>
  <c r="O16" i="17"/>
  <c r="M16" i="17"/>
  <c r="K16" i="17"/>
  <c r="I16" i="17"/>
  <c r="G16" i="17"/>
  <c r="E16" i="17"/>
  <c r="C16" i="17"/>
  <c r="S15" i="17"/>
  <c r="Q15" i="17"/>
  <c r="O15" i="17"/>
  <c r="M15" i="17"/>
  <c r="K15" i="17"/>
  <c r="I15" i="17"/>
  <c r="G15" i="17"/>
  <c r="E15" i="17"/>
  <c r="C15" i="17"/>
  <c r="S14" i="17"/>
  <c r="Q14" i="17"/>
  <c r="O14" i="17"/>
  <c r="M14" i="17"/>
  <c r="K14" i="17"/>
  <c r="I14" i="17"/>
  <c r="G14" i="17"/>
  <c r="E14" i="17"/>
  <c r="C14" i="17"/>
  <c r="S13" i="17"/>
  <c r="Q13" i="17"/>
  <c r="O13" i="17"/>
  <c r="M13" i="17"/>
  <c r="K13" i="17"/>
  <c r="I13" i="17"/>
  <c r="G13" i="17"/>
  <c r="E13" i="17"/>
  <c r="C13" i="17"/>
  <c r="S12" i="17"/>
  <c r="Q12" i="17"/>
  <c r="O12" i="17"/>
  <c r="M12" i="17"/>
  <c r="K12" i="17"/>
  <c r="I12" i="17"/>
  <c r="G12" i="17"/>
  <c r="E12" i="17"/>
  <c r="C12" i="17"/>
  <c r="S11" i="17"/>
  <c r="Q11" i="17"/>
  <c r="O11" i="17"/>
  <c r="M11" i="17"/>
  <c r="K11" i="17"/>
  <c r="I11" i="17"/>
  <c r="G11" i="17"/>
  <c r="E11" i="17"/>
  <c r="C11" i="17"/>
  <c r="S10" i="17"/>
  <c r="Q10" i="17"/>
  <c r="O10" i="17"/>
  <c r="M10" i="17"/>
  <c r="K10" i="17"/>
  <c r="I10" i="17"/>
  <c r="G10" i="17"/>
  <c r="E10" i="17"/>
  <c r="C10" i="17"/>
  <c r="S9" i="17"/>
  <c r="Q9" i="17"/>
  <c r="O9" i="17"/>
  <c r="M9" i="17"/>
  <c r="K9" i="17"/>
  <c r="I9" i="17"/>
  <c r="G9" i="17"/>
  <c r="E9" i="17"/>
  <c r="C9" i="17"/>
  <c r="U25" i="18"/>
  <c r="S25" i="18"/>
  <c r="Q25" i="18"/>
  <c r="O25" i="18"/>
  <c r="M25" i="18"/>
  <c r="K25" i="18"/>
  <c r="I25" i="18"/>
  <c r="G25" i="18"/>
  <c r="E25" i="18"/>
  <c r="C25" i="18"/>
  <c r="U24" i="18"/>
  <c r="S24" i="18"/>
  <c r="Q24" i="18"/>
  <c r="O24" i="18"/>
  <c r="M24" i="18"/>
  <c r="K24" i="18"/>
  <c r="I24" i="18"/>
  <c r="G24" i="18"/>
  <c r="E24" i="18"/>
  <c r="C24" i="18"/>
  <c r="U23" i="18"/>
  <c r="S23" i="18"/>
  <c r="Q23" i="18"/>
  <c r="O23" i="18"/>
  <c r="M23" i="18"/>
  <c r="K23" i="18"/>
  <c r="I23" i="18"/>
  <c r="G23" i="18"/>
  <c r="E23" i="18"/>
  <c r="C23" i="18"/>
  <c r="U22" i="18"/>
  <c r="S22" i="18"/>
  <c r="Q22" i="18"/>
  <c r="O22" i="18"/>
  <c r="M22" i="18"/>
  <c r="K22" i="18"/>
  <c r="I22" i="18"/>
  <c r="G22" i="18"/>
  <c r="E22" i="18"/>
  <c r="C22" i="18"/>
  <c r="U21" i="18"/>
  <c r="S21" i="18"/>
  <c r="Q21" i="18"/>
  <c r="O21" i="18"/>
  <c r="M21" i="18"/>
  <c r="K21" i="18"/>
  <c r="I21" i="18"/>
  <c r="G21" i="18"/>
  <c r="E21" i="18"/>
  <c r="C21" i="18"/>
  <c r="U20" i="18"/>
  <c r="S20" i="18"/>
  <c r="Q20" i="18"/>
  <c r="O20" i="18"/>
  <c r="M20" i="18"/>
  <c r="K20" i="18"/>
  <c r="I20" i="18"/>
  <c r="G20" i="18"/>
  <c r="E20" i="18"/>
  <c r="C20" i="18"/>
  <c r="U19" i="18"/>
  <c r="S19" i="18"/>
  <c r="Q19" i="18"/>
  <c r="O19" i="18"/>
  <c r="M19" i="18"/>
  <c r="K19" i="18"/>
  <c r="I19" i="18"/>
  <c r="G19" i="18"/>
  <c r="E19" i="18"/>
  <c r="C19" i="18"/>
  <c r="U18" i="18"/>
  <c r="S18" i="18"/>
  <c r="Q18" i="18"/>
  <c r="O18" i="18"/>
  <c r="M18" i="18"/>
  <c r="K18" i="18"/>
  <c r="I18" i="18"/>
  <c r="G18" i="18"/>
  <c r="E18" i="18"/>
  <c r="C18" i="18"/>
  <c r="U17" i="18"/>
  <c r="S17" i="18"/>
  <c r="Q17" i="18"/>
  <c r="O17" i="18"/>
  <c r="M17" i="18"/>
  <c r="K17" i="18"/>
  <c r="I17" i="18"/>
  <c r="G17" i="18"/>
  <c r="E17" i="18"/>
  <c r="C17" i="18"/>
  <c r="U16" i="18"/>
  <c r="S16" i="18"/>
  <c r="Q16" i="18"/>
  <c r="O16" i="18"/>
  <c r="M16" i="18"/>
  <c r="K16" i="18"/>
  <c r="I16" i="18"/>
  <c r="G16" i="18"/>
  <c r="E16" i="18"/>
  <c r="C16" i="18"/>
  <c r="U15" i="18"/>
  <c r="S15" i="18"/>
  <c r="Q15" i="18"/>
  <c r="O15" i="18"/>
  <c r="M15" i="18"/>
  <c r="K15" i="18"/>
  <c r="I15" i="18"/>
  <c r="G15" i="18"/>
  <c r="E15" i="18"/>
  <c r="C15" i="18"/>
  <c r="U14" i="18"/>
  <c r="S14" i="18"/>
  <c r="Q14" i="18"/>
  <c r="O14" i="18"/>
  <c r="M14" i="18"/>
  <c r="K14" i="18"/>
  <c r="I14" i="18"/>
  <c r="G14" i="18"/>
  <c r="E14" i="18"/>
  <c r="C14" i="18"/>
  <c r="U13" i="18"/>
  <c r="S13" i="18"/>
  <c r="Q13" i="18"/>
  <c r="O13" i="18"/>
  <c r="M13" i="18"/>
  <c r="K13" i="18"/>
  <c r="I13" i="18"/>
  <c r="G13" i="18"/>
  <c r="E13" i="18"/>
  <c r="C13" i="18"/>
  <c r="U12" i="18"/>
  <c r="S12" i="18"/>
  <c r="Q12" i="18"/>
  <c r="O12" i="18"/>
  <c r="M12" i="18"/>
  <c r="K12" i="18"/>
  <c r="I12" i="18"/>
  <c r="G12" i="18"/>
  <c r="E12" i="18"/>
  <c r="C12" i="18"/>
  <c r="U11" i="18"/>
  <c r="S11" i="18"/>
  <c r="Q11" i="18"/>
  <c r="O11" i="18"/>
  <c r="M11" i="18"/>
  <c r="K11" i="18"/>
  <c r="I11" i="18"/>
  <c r="G11" i="18"/>
  <c r="E11" i="18"/>
  <c r="C11" i="18"/>
  <c r="U10" i="18"/>
  <c r="S10" i="18"/>
  <c r="Q10" i="18"/>
  <c r="O10" i="18"/>
  <c r="M10" i="18"/>
  <c r="K10" i="18"/>
  <c r="I10" i="18"/>
  <c r="G10" i="18"/>
  <c r="E10" i="18"/>
  <c r="C10" i="18"/>
  <c r="C5" i="18"/>
  <c r="E5" i="18"/>
  <c r="G5" i="18"/>
  <c r="I5" i="18"/>
  <c r="K5" i="18"/>
  <c r="M5" i="18"/>
  <c r="O5" i="18"/>
  <c r="Q5" i="18"/>
  <c r="S5" i="18"/>
  <c r="U5" i="18"/>
  <c r="C7" i="18"/>
  <c r="E7" i="18"/>
  <c r="G7" i="18"/>
  <c r="I7" i="18"/>
  <c r="K7" i="18"/>
  <c r="M7" i="18"/>
  <c r="O7" i="18"/>
  <c r="Q7" i="18"/>
  <c r="S7" i="18"/>
  <c r="C8" i="18"/>
  <c r="E8" i="18"/>
  <c r="G8" i="18"/>
  <c r="I8" i="18"/>
  <c r="K8" i="18"/>
  <c r="M8" i="18"/>
  <c r="O8" i="18"/>
  <c r="Q8" i="18"/>
  <c r="S8" i="18"/>
  <c r="U8" i="18"/>
  <c r="C9" i="18"/>
  <c r="E9" i="18"/>
  <c r="G9" i="18"/>
  <c r="I9" i="18"/>
  <c r="K9" i="18"/>
  <c r="M9" i="18"/>
  <c r="O9" i="18"/>
  <c r="Q9" i="18"/>
  <c r="S9" i="18"/>
  <c r="U9" i="18"/>
  <c r="C6" i="17"/>
  <c r="E6" i="17"/>
  <c r="G6" i="17"/>
  <c r="I6" i="17"/>
  <c r="K6" i="17"/>
  <c r="M6" i="17"/>
  <c r="O6" i="17"/>
  <c r="Q6" i="17"/>
  <c r="S6" i="17"/>
  <c r="C7" i="17"/>
  <c r="E7" i="17"/>
  <c r="G7" i="17"/>
  <c r="I7" i="17"/>
  <c r="K7" i="17"/>
  <c r="M7" i="17"/>
  <c r="O7" i="17"/>
  <c r="Q7" i="17"/>
  <c r="S7" i="17"/>
  <c r="C8" i="17"/>
  <c r="E8" i="17"/>
  <c r="G8" i="17"/>
  <c r="I8" i="17"/>
  <c r="K8" i="17"/>
  <c r="M8" i="17"/>
  <c r="O8" i="17"/>
  <c r="Q8" i="17"/>
  <c r="S8" i="17"/>
  <c r="C6" i="16"/>
  <c r="K7" i="16"/>
  <c r="D8" i="16"/>
  <c r="E8" i="16"/>
  <c r="G8" i="16"/>
  <c r="I8" i="16"/>
  <c r="K8" i="16"/>
  <c r="M8" i="16"/>
  <c r="O8" i="16"/>
  <c r="Q8" i="16"/>
  <c r="S8" i="16"/>
  <c r="U8" i="16"/>
  <c r="W8" i="16"/>
  <c r="G9" i="16"/>
  <c r="I9" i="16"/>
  <c r="K9" i="16"/>
  <c r="M9" i="16"/>
  <c r="N9" i="16" s="1"/>
  <c r="Q9" i="16"/>
  <c r="S9" i="16"/>
  <c r="U9" i="16"/>
  <c r="W9" i="16"/>
  <c r="G10" i="16"/>
  <c r="I10" i="16"/>
  <c r="K10" i="16"/>
  <c r="M10" i="16"/>
  <c r="N10" i="16" s="1"/>
  <c r="Q10" i="16"/>
  <c r="S10" i="16"/>
  <c r="U10" i="16"/>
  <c r="W10" i="16"/>
  <c r="C9" i="16"/>
  <c r="C24" i="16"/>
  <c r="C14" i="16"/>
  <c r="C18" i="16"/>
  <c r="C12" i="16"/>
  <c r="C20" i="16"/>
  <c r="C11" i="16"/>
  <c r="C15" i="16"/>
  <c r="C22" i="16"/>
  <c r="C26" i="16"/>
  <c r="C25" i="16"/>
  <c r="B7" i="16"/>
  <c r="C7" i="16" s="1"/>
  <c r="C10" i="16"/>
  <c r="C8" i="16"/>
  <c r="C13" i="16"/>
  <c r="C16" i="16"/>
  <c r="C19" i="16"/>
  <c r="C23" i="16"/>
  <c r="C17" i="16"/>
  <c r="C21" i="16"/>
  <c r="D10" i="16" l="1"/>
  <c r="E10" i="16" s="1"/>
  <c r="O10" i="16"/>
  <c r="D9" i="16"/>
  <c r="E9" i="16" s="1"/>
  <c r="N7" i="16"/>
  <c r="O9" i="16"/>
  <c r="D11" i="16"/>
  <c r="E11" i="16" s="1"/>
  <c r="O11" i="16"/>
  <c r="O12" i="16"/>
  <c r="D12" i="16"/>
  <c r="E12" i="16" s="1"/>
  <c r="O16" i="16"/>
  <c r="D16" i="16"/>
  <c r="E16" i="16" s="1"/>
  <c r="O24" i="16"/>
  <c r="D24" i="16"/>
  <c r="E24" i="16" s="1"/>
  <c r="O25" i="16"/>
  <c r="D25" i="16"/>
  <c r="E25" i="16" s="1"/>
  <c r="O14" i="16"/>
  <c r="D14" i="16"/>
  <c r="E14" i="16" s="1"/>
  <c r="O15" i="16"/>
  <c r="D15" i="16"/>
  <c r="E15" i="16" s="1"/>
  <c r="O18" i="16"/>
  <c r="D18" i="16"/>
  <c r="E18" i="16" s="1"/>
  <c r="O20" i="16"/>
  <c r="D20" i="16"/>
  <c r="E20" i="16" s="1"/>
  <c r="O21" i="16"/>
  <c r="D21" i="16"/>
  <c r="E21" i="16" s="1"/>
  <c r="D22" i="16"/>
  <c r="E22" i="16" s="1"/>
  <c r="O22" i="16"/>
  <c r="O23" i="16"/>
  <c r="D23" i="16"/>
  <c r="E23" i="16" s="1"/>
  <c r="D19" i="16"/>
  <c r="E19" i="16" s="1"/>
  <c r="D7" i="16" l="1"/>
  <c r="E7" i="16" s="1"/>
  <c r="O7" i="16"/>
</calcChain>
</file>

<file path=xl/sharedStrings.xml><?xml version="1.0" encoding="utf-8"?>
<sst xmlns="http://schemas.openxmlformats.org/spreadsheetml/2006/main" count="1084" uniqueCount="348">
  <si>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</si>
  <si>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</si>
  <si>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</si>
  <si>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</si>
  <si>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</si>
  <si>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</si>
  <si>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</si>
  <si>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</si>
  <si>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</si>
  <si>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</si>
  <si>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</si>
  <si>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</si>
  <si>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</si>
  <si>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</si>
  <si>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</si>
  <si>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</si>
  <si>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</si>
  <si>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</si>
  <si>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</si>
  <si>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</si>
  <si>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</si>
  <si>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</si>
  <si>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</si>
  <si>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</si>
  <si>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</si>
  <si>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</si>
  <si>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</si>
  <si>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</si>
  <si>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</si>
  <si>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</si>
  <si>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</si>
  <si>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</si>
  <si>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</si>
  <si>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</si>
  <si>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</si>
  <si>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</si>
  <si>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</si>
  <si>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</si>
  <si>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</si>
  <si>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</si>
  <si>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</si>
  <si>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</si>
  <si>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</si>
  <si>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</si>
  <si>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</si>
  <si>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</si>
  <si>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</si>
  <si>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</si>
  <si>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</si>
  <si>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</si>
  <si>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</si>
  <si>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</si>
  <si>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</si>
  <si>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</si>
  <si>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</si>
  <si>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</si>
  <si>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</si>
  <si>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</si>
  <si>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</si>
  <si>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</si>
  <si>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</si>
  <si>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</si>
  <si>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</si>
  <si>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</si>
  <si>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</si>
  <si>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</si>
  <si>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</si>
  <si>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</si>
  <si>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</si>
  <si>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</si>
  <si>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</si>
  <si>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</si>
  <si>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</si>
  <si>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</si>
  <si>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</si>
  <si>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</si>
  <si>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</si>
  <si>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</si>
  <si>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</si>
  <si>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</si>
  <si>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</si>
  <si>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</si>
  <si>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</si>
  <si>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</si>
  <si>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</si>
  <si>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</si>
  <si>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</si>
  <si>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</si>
  <si>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</si>
  <si>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</si>
  <si>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</si>
  <si>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</si>
  <si>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</si>
  <si>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</si>
  <si>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</si>
  <si>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</si>
  <si>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</si>
  <si>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</si>
  <si>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</si>
  <si>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</si>
  <si>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</si>
  <si>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</si>
  <si>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</si>
  <si>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</si>
  <si>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</si>
  <si>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</si>
  <si>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</si>
  <si>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</si>
  <si>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</si>
  <si>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</si>
  <si>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</si>
  <si>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</si>
  <si>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</si>
  <si>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</si>
  <si>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</si>
  <si>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</si>
  <si>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</si>
  <si>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</si>
  <si>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</si>
  <si>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</si>
  <si>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</si>
  <si>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</si>
  <si>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</si>
  <si>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</si>
  <si>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</si>
  <si>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</si>
  <si>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</si>
  <si>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</si>
  <si>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</si>
  <si>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</si>
  <si>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</si>
  <si>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</si>
  <si>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</si>
  <si>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</si>
  <si>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</si>
  <si>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</si>
  <si>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</si>
  <si>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</si>
  <si>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</si>
  <si>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</si>
  <si>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</si>
  <si>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</si>
  <si>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</si>
  <si>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</si>
  <si>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</si>
  <si>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</si>
  <si>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</si>
  <si>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</si>
  <si>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</si>
  <si>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</si>
  <si>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</si>
  <si>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</si>
  <si>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</si>
  <si>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</si>
  <si>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</si>
  <si>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</si>
  <si>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</si>
  <si>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</si>
  <si>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</si>
  <si>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</si>
  <si>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</si>
  <si>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</si>
  <si>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</si>
  <si>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</si>
  <si>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</si>
  <si>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</si>
  <si>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</si>
  <si>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</si>
  <si>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</si>
  <si>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</si>
  <si>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</si>
  <si>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</si>
  <si>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</si>
  <si>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</si>
  <si>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</si>
  <si>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</si>
  <si>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</si>
  <si>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</si>
  <si>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-</t>
  </si>
  <si>
    <t>施設数</t>
    <phoneticPr fontId="2"/>
  </si>
  <si>
    <t>計</t>
    <rPh sb="0" eb="1">
      <t>ケイ</t>
    </rPh>
    <phoneticPr fontId="2"/>
  </si>
  <si>
    <t>-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</si>
  <si>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</si>
  <si>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</si>
  <si>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</si>
  <si>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</si>
  <si>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</si>
  <si>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</si>
  <si>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</si>
  <si>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</si>
  <si>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</si>
  <si>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</si>
  <si>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</si>
  <si>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</si>
  <si>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</si>
  <si>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</si>
  <si>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</si>
  <si>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</si>
  <si>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</si>
  <si>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</si>
  <si>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</si>
  <si>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</si>
  <si>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</si>
  <si>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</si>
  <si>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</si>
  <si>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</si>
  <si>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</si>
  <si>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</si>
  <si>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</si>
  <si>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</si>
  <si>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</si>
  <si>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</si>
  <si>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</si>
  <si>
    <t>全道</t>
    <rPh sb="0" eb="1">
      <t>ゼン</t>
    </rPh>
    <rPh sb="1" eb="2">
      <t>ミチ</t>
    </rPh>
    <phoneticPr fontId="2"/>
  </si>
  <si>
    <t>実数</t>
  </si>
  <si>
    <t>診療所（歯科診療所を除く）</t>
  </si>
  <si>
    <t>救急告示
医療施設</t>
    <rPh sb="5" eb="7">
      <t>イリョウ</t>
    </rPh>
    <rPh sb="7" eb="9">
      <t>シセツ</t>
    </rPh>
    <phoneticPr fontId="2"/>
  </si>
  <si>
    <t>療養病床</t>
    <phoneticPr fontId="2"/>
  </si>
  <si>
    <t>歯科診療所</t>
  </si>
  <si>
    <t>歯科技工所</t>
  </si>
  <si>
    <t>助産所</t>
  </si>
  <si>
    <t>施術所</t>
  </si>
  <si>
    <t>衛生検査所</t>
  </si>
  <si>
    <t>国</t>
  </si>
  <si>
    <t>公的医療機関</t>
  </si>
  <si>
    <t>医療法人</t>
  </si>
  <si>
    <t>個人</t>
  </si>
  <si>
    <t>道市町村</t>
  </si>
  <si>
    <t>　　病院</t>
    <phoneticPr fontId="2"/>
  </si>
  <si>
    <t>施設数</t>
    <rPh sb="0" eb="2">
      <t>シセツ</t>
    </rPh>
    <phoneticPr fontId="2"/>
  </si>
  <si>
    <t>　　　病床数</t>
    <phoneticPr fontId="2"/>
  </si>
  <si>
    <t>歯科</t>
    <phoneticPr fontId="2"/>
  </si>
  <si>
    <t>一般病床</t>
    <rPh sb="2" eb="4">
      <t>ビョウショウ</t>
    </rPh>
    <phoneticPr fontId="2"/>
  </si>
  <si>
    <t>精神病床</t>
    <rPh sb="2" eb="4">
      <t>ビョウショウ</t>
    </rPh>
    <phoneticPr fontId="2"/>
  </si>
  <si>
    <t>結核病床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</si>
  <si>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</si>
  <si>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一般病床数</t>
    <rPh sb="0" eb="2">
      <t>イッパン</t>
    </rPh>
    <phoneticPr fontId="2"/>
  </si>
  <si>
    <t>療養病床数</t>
    <rPh sb="0" eb="2">
      <t>リョウヨウ</t>
    </rPh>
    <rPh sb="2" eb="4">
      <t>ビョウショウ</t>
    </rPh>
    <rPh sb="4" eb="5">
      <t>スウ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</si>
  <si>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</si>
  <si>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</si>
  <si>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</si>
  <si>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</si>
  <si>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</si>
  <si>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</si>
  <si>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人口
10万対</t>
    <phoneticPr fontId="2"/>
  </si>
  <si>
    <t>臨床・衛生
検査技師</t>
    <rPh sb="4" eb="5">
      <t>セイ</t>
    </rPh>
    <rPh sb="6" eb="8">
      <t>ケンサ</t>
    </rPh>
    <rPh sb="8" eb="10">
      <t>ギシ</t>
    </rPh>
    <phoneticPr fontId="2"/>
  </si>
  <si>
    <t>理学療法士</t>
    <phoneticPr fontId="2"/>
  </si>
  <si>
    <t>作業療法士</t>
    <phoneticPr fontId="2"/>
  </si>
  <si>
    <t>視能訓練士</t>
    <phoneticPr fontId="2"/>
  </si>
  <si>
    <t>臨床工学技士</t>
    <phoneticPr fontId="2"/>
  </si>
  <si>
    <t>義肢装具士</t>
    <rPh sb="0" eb="2">
      <t>ギシ</t>
    </rPh>
    <rPh sb="2" eb="5">
      <t>ソウグシ</t>
    </rPh>
    <phoneticPr fontId="2"/>
  </si>
  <si>
    <t>言語聴覚士</t>
    <rPh sb="0" eb="2">
      <t>ゲンゴ</t>
    </rPh>
    <rPh sb="2" eb="5">
      <t>チョウカクシ</t>
    </rPh>
    <phoneticPr fontId="2"/>
  </si>
  <si>
    <t>常勤換算数</t>
    <rPh sb="0" eb="2">
      <t>ジョウキン</t>
    </rPh>
    <rPh sb="2" eb="4">
      <t>カンサン</t>
    </rPh>
    <rPh sb="4" eb="5">
      <t>スウ</t>
    </rPh>
    <phoneticPr fontId="2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</si>
  <si>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2"/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</si>
  <si>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</si>
  <si>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</si>
  <si>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2"/>
  </si>
  <si>
    <t>常勤（実人員）</t>
    <rPh sb="0" eb="2">
      <t>ジョウキン</t>
    </rPh>
    <rPh sb="3" eb="6">
      <t>ジツジンイン</t>
    </rPh>
    <phoneticPr fontId="2"/>
  </si>
  <si>
    <t>獣医師</t>
    <rPh sb="0" eb="3">
      <t>ジュウイシ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</si>
  <si>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</si>
  <si>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</si>
  <si>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</si>
  <si>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</si>
  <si>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</si>
  <si>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作業療法士</t>
    <rPh sb="0" eb="2">
      <t>サギョウ</t>
    </rPh>
    <rPh sb="2" eb="5">
      <t>リョウホウシ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</si>
  <si>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</si>
  <si>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診療エックス線技師</t>
    <rPh sb="0" eb="2">
      <t>シンリョウ</t>
    </rPh>
    <rPh sb="6" eb="7">
      <t>セン</t>
    </rPh>
    <rPh sb="7" eb="9">
      <t>ギシ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</si>
  <si>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</si>
  <si>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衛生検査技師</t>
    <rPh sb="0" eb="2">
      <t>エイセイ</t>
    </rPh>
    <rPh sb="2" eb="4">
      <t>ケンサ</t>
    </rPh>
    <rPh sb="4" eb="6">
      <t>ギシ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</si>
  <si>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</si>
  <si>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</si>
  <si>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</si>
  <si>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2"/>
  </si>
  <si>
    <t>栄養指導員</t>
    <rPh sb="0" eb="2">
      <t>エイヨウ</t>
    </rPh>
    <rPh sb="2" eb="5">
      <t>シドウイン</t>
    </rPh>
    <phoneticPr fontId="2"/>
  </si>
  <si>
    <t>食品衛生監視員</t>
    <rPh sb="0" eb="2">
      <t>ショクヒン</t>
    </rPh>
    <rPh sb="2" eb="4">
      <t>エイセイ</t>
    </rPh>
    <rPh sb="4" eb="7">
      <t>カンシイン</t>
    </rPh>
    <phoneticPr fontId="2"/>
  </si>
  <si>
    <t>環境衛生監視員</t>
    <rPh sb="0" eb="2">
      <t>カンキョウ</t>
    </rPh>
    <rPh sb="2" eb="4">
      <t>エイセイ</t>
    </rPh>
    <rPh sb="4" eb="7">
      <t>カンシイン</t>
    </rPh>
    <phoneticPr fontId="2"/>
  </si>
  <si>
    <t>医療監視員</t>
    <rPh sb="0" eb="2">
      <t>イリョウ</t>
    </rPh>
    <rPh sb="2" eb="5">
      <t>カンシイン</t>
    </rPh>
    <phoneticPr fontId="2"/>
  </si>
  <si>
    <t>医師</t>
    <phoneticPr fontId="2"/>
  </si>
  <si>
    <t>歯科医師</t>
    <phoneticPr fontId="2"/>
  </si>
  <si>
    <t>薬剤師</t>
    <phoneticPr fontId="2"/>
  </si>
  <si>
    <t>非常勤（延人員）</t>
    <rPh sb="0" eb="1">
      <t>ヒ</t>
    </rPh>
    <rPh sb="1" eb="3">
      <t>ジョウキン</t>
    </rPh>
    <rPh sb="4" eb="7">
      <t>ノベジンイン</t>
    </rPh>
    <phoneticPr fontId="2"/>
  </si>
  <si>
    <t>注　　全道の数のうち、歯科技工所・施術所・市町村保健センター（類似施設欄含む）各欄は、札幌市を除く。</t>
    <phoneticPr fontId="2"/>
  </si>
  <si>
    <t>（再掲）</t>
    <rPh sb="1" eb="3">
      <t>サイケイ</t>
    </rPh>
    <phoneticPr fontId="2"/>
  </si>
  <si>
    <t>第６６－１表　保健医療従事者数（人口１０万対）</t>
    <phoneticPr fontId="2"/>
  </si>
  <si>
    <t>資料　病院報告</t>
    <rPh sb="3" eb="5">
      <t>ビョウイン</t>
    </rPh>
    <rPh sb="5" eb="7">
      <t>ホウコク</t>
    </rPh>
    <phoneticPr fontId="2"/>
  </si>
  <si>
    <t>管理栄養士</t>
    <phoneticPr fontId="2"/>
  </si>
  <si>
    <t>注１　平成１５年度から診療所（助産所）運営状況報告が廃止されたため、病院のみの従事者数である。</t>
    <rPh sb="0" eb="1">
      <t>チュウ</t>
    </rPh>
    <rPh sb="39" eb="42">
      <t>ジュウジシャ</t>
    </rPh>
    <phoneticPr fontId="2"/>
  </si>
  <si>
    <t>注２　栄養士、管理栄養士については、有する免許の種類によりそれぞれに計上することとした。</t>
    <rPh sb="0" eb="1">
      <t>チュウ</t>
    </rPh>
    <rPh sb="3" eb="6">
      <t>エイヨウシ</t>
    </rPh>
    <rPh sb="7" eb="9">
      <t>カンリ</t>
    </rPh>
    <rPh sb="9" eb="12">
      <t>エイヨウシ</t>
    </rPh>
    <rPh sb="18" eb="19">
      <t>ユウ</t>
    </rPh>
    <rPh sb="21" eb="23">
      <t>メンキョ</t>
    </rPh>
    <rPh sb="24" eb="26">
      <t>シュルイ</t>
    </rPh>
    <rPh sb="34" eb="36">
      <t>ケイジョウ</t>
    </rPh>
    <phoneticPr fontId="2"/>
  </si>
  <si>
    <t>資料　医師･歯科医師・薬剤師調査、看護師等業務従事届、衛生行政報告例</t>
    <rPh sb="0" eb="2">
      <t>シリョウ</t>
    </rPh>
    <rPh sb="3" eb="5">
      <t>イシ</t>
    </rPh>
    <rPh sb="6" eb="8">
      <t>シカ</t>
    </rPh>
    <rPh sb="8" eb="10">
      <t>イシ</t>
    </rPh>
    <rPh sb="11" eb="14">
      <t>ヤクザイシ</t>
    </rPh>
    <rPh sb="14" eb="16">
      <t>チョウサ</t>
    </rPh>
    <rPh sb="17" eb="19">
      <t>カンゴ</t>
    </rPh>
    <rPh sb="19" eb="21">
      <t>シトウ</t>
    </rPh>
    <rPh sb="21" eb="23">
      <t>ギョウム</t>
    </rPh>
    <rPh sb="23" eb="25">
      <t>ジュウジ</t>
    </rPh>
    <rPh sb="25" eb="26">
      <t>トド</t>
    </rPh>
    <rPh sb="27" eb="29">
      <t>エイセイ</t>
    </rPh>
    <rPh sb="29" eb="31">
      <t>ギョウセイ</t>
    </rPh>
    <rPh sb="31" eb="34">
      <t>ホウコクレイ</t>
    </rPh>
    <phoneticPr fontId="2"/>
  </si>
  <si>
    <t>帯広保健所</t>
    <rPh sb="0" eb="2">
      <t>オビヒロ</t>
    </rPh>
    <phoneticPr fontId="2"/>
  </si>
  <si>
    <t>第６４表　保健医療施設数</t>
    <phoneticPr fontId="2"/>
  </si>
  <si>
    <t>病院</t>
    <phoneticPr fontId="2"/>
  </si>
  <si>
    <t>療養病床</t>
    <phoneticPr fontId="2"/>
  </si>
  <si>
    <t>帯広保健所</t>
    <rPh sb="0" eb="2">
      <t>オビヒロ</t>
    </rPh>
    <phoneticPr fontId="23"/>
  </si>
  <si>
    <t>帯広市</t>
    <rPh sb="0" eb="3">
      <t>オビヒロシ</t>
    </rPh>
    <phoneticPr fontId="23"/>
  </si>
  <si>
    <t>音更町</t>
    <rPh sb="0" eb="3">
      <t>オトフケチョウ</t>
    </rPh>
    <phoneticPr fontId="23"/>
  </si>
  <si>
    <t>士幌町</t>
    <rPh sb="0" eb="3">
      <t>シホロチョウ</t>
    </rPh>
    <phoneticPr fontId="23"/>
  </si>
  <si>
    <t>上士幌町</t>
    <rPh sb="0" eb="4">
      <t>カミシホロチョウ</t>
    </rPh>
    <phoneticPr fontId="23"/>
  </si>
  <si>
    <t>鹿追町</t>
    <rPh sb="0" eb="3">
      <t>シカオイチョウ</t>
    </rPh>
    <phoneticPr fontId="23"/>
  </si>
  <si>
    <t>新得町</t>
    <rPh sb="0" eb="3">
      <t>シントクチョウ</t>
    </rPh>
    <phoneticPr fontId="23"/>
  </si>
  <si>
    <t>清水町</t>
    <rPh sb="0" eb="3">
      <t>シミズチョウ</t>
    </rPh>
    <phoneticPr fontId="23"/>
  </si>
  <si>
    <t>芽室町</t>
    <rPh sb="0" eb="3">
      <t>メムロチョウ</t>
    </rPh>
    <phoneticPr fontId="23"/>
  </si>
  <si>
    <t>中札内村</t>
    <rPh sb="0" eb="4">
      <t>ナカサツナイムラ</t>
    </rPh>
    <phoneticPr fontId="23"/>
  </si>
  <si>
    <t>更別村</t>
    <rPh sb="0" eb="2">
      <t>サラベツ</t>
    </rPh>
    <rPh sb="2" eb="3">
      <t>ムラ</t>
    </rPh>
    <phoneticPr fontId="23"/>
  </si>
  <si>
    <t>大樹町</t>
    <rPh sb="0" eb="3">
      <t>タイキチョウ</t>
    </rPh>
    <phoneticPr fontId="23"/>
  </si>
  <si>
    <t>広尾町</t>
    <rPh sb="0" eb="3">
      <t>ヒロオチョウ</t>
    </rPh>
    <phoneticPr fontId="23"/>
  </si>
  <si>
    <t>幕別町</t>
    <rPh sb="0" eb="3">
      <t>マクベツチョウ</t>
    </rPh>
    <phoneticPr fontId="23"/>
  </si>
  <si>
    <t>池田町</t>
    <rPh sb="0" eb="3">
      <t>イケダチョウ</t>
    </rPh>
    <phoneticPr fontId="23"/>
  </si>
  <si>
    <t>豊頃町</t>
    <rPh sb="0" eb="3">
      <t>トヨコロチョウ</t>
    </rPh>
    <phoneticPr fontId="23"/>
  </si>
  <si>
    <t>本別町</t>
    <rPh sb="0" eb="3">
      <t>ホンベツチョウ</t>
    </rPh>
    <phoneticPr fontId="23"/>
  </si>
  <si>
    <t>足寄町</t>
    <rPh sb="0" eb="3">
      <t>アショロチョウ</t>
    </rPh>
    <phoneticPr fontId="23"/>
  </si>
  <si>
    <t>陸別町</t>
    <rPh sb="0" eb="3">
      <t>リクベツチョウ</t>
    </rPh>
    <phoneticPr fontId="23"/>
  </si>
  <si>
    <t>浦幌町</t>
    <rPh sb="0" eb="3">
      <t>ウラホロチョウ</t>
    </rPh>
    <phoneticPr fontId="23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</si>
  <si>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</si>
  <si>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</si>
  <si>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</si>
  <si>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</si>
  <si>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</si>
  <si>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</si>
  <si>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</si>
  <si>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</si>
  <si>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</si>
  <si>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</si>
  <si>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</si>
  <si>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</si>
  <si>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</si>
  <si>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</si>
  <si>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</si>
  <si>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</si>
  <si>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</si>
  <si>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</si>
  <si>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</si>
  <si>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診療所
(一般)</t>
    <phoneticPr fontId="2"/>
  </si>
  <si>
    <t>その他の
法人</t>
    <phoneticPr fontId="2"/>
  </si>
  <si>
    <t>市町村保健センター及び同様の機能を持つセンター</t>
    <rPh sb="3" eb="5">
      <t>ホケン</t>
    </rPh>
    <rPh sb="9" eb="10">
      <t>オヨ</t>
    </rPh>
    <rPh sb="11" eb="13">
      <t>ドウヨウ</t>
    </rPh>
    <rPh sb="14" eb="16">
      <t>キノウ</t>
    </rPh>
    <rPh sb="17" eb="18">
      <t>モ</t>
    </rPh>
    <phoneticPr fontId="2"/>
  </si>
  <si>
    <t>診療所</t>
    <phoneticPr fontId="2"/>
  </si>
  <si>
    <t>一般</t>
    <phoneticPr fontId="2"/>
  </si>
  <si>
    <t>栄養士</t>
    <phoneticPr fontId="2"/>
  </si>
  <si>
    <t>診療放射線
X線技師</t>
    <rPh sb="7" eb="8">
      <t>セン</t>
    </rPh>
    <rPh sb="8" eb="10">
      <t>ギシ</t>
    </rPh>
    <phoneticPr fontId="2"/>
  </si>
  <si>
    <t>資料　保健所集計、医療施設調査</t>
    <rPh sb="9" eb="11">
      <t>イリョウ</t>
    </rPh>
    <rPh sb="11" eb="13">
      <t>シセツ</t>
    </rPh>
    <rPh sb="13" eb="15">
      <t>チョウサ</t>
    </rPh>
    <phoneticPr fontId="2"/>
  </si>
  <si>
    <t>第二次保健医療福祉圏</t>
    <rPh sb="0" eb="1">
      <t>ダイ</t>
    </rPh>
    <rPh sb="1" eb="2">
      <t>2</t>
    </rPh>
    <rPh sb="2" eb="3">
      <t>ジ</t>
    </rPh>
    <rPh sb="3" eb="5">
      <t>ホケン</t>
    </rPh>
    <rPh sb="5" eb="7">
      <t>イリョウ</t>
    </rPh>
    <rPh sb="7" eb="9">
      <t>フクシ</t>
    </rPh>
    <rPh sb="9" eb="10">
      <t>ケン</t>
    </rPh>
    <phoneticPr fontId="2"/>
  </si>
  <si>
    <t>帯広保健所</t>
    <phoneticPr fontId="2"/>
  </si>
  <si>
    <r>
      <t>平成３０</t>
    </r>
    <r>
      <rPr>
        <sz val="11"/>
        <rFont val="ＭＳ Ｐゴシック"/>
        <family val="3"/>
        <charset val="128"/>
      </rPr>
      <t>年</t>
    </r>
    <phoneticPr fontId="2"/>
  </si>
  <si>
    <t>30年10月１日推計日本人人口</t>
    <rPh sb="5" eb="6">
      <t>ガツ</t>
    </rPh>
    <rPh sb="7" eb="8">
      <t>ニチ</t>
    </rPh>
    <phoneticPr fontId="2"/>
  </si>
  <si>
    <t>平成30年10月1日現在</t>
    <rPh sb="7" eb="8">
      <t>ツキ</t>
    </rPh>
    <rPh sb="9" eb="10">
      <t>ヒ</t>
    </rPh>
    <rPh sb="10" eb="12">
      <t>ゲンザイ</t>
    </rPh>
    <phoneticPr fontId="2"/>
  </si>
  <si>
    <r>
      <t>平成３０</t>
    </r>
    <r>
      <rPr>
        <sz val="11"/>
        <rFont val="ＭＳ Ｐゴシック"/>
        <family val="3"/>
        <charset val="128"/>
      </rPr>
      <t>年末現在</t>
    </r>
    <rPh sb="6" eb="8">
      <t>ゲンザイ</t>
    </rPh>
    <phoneticPr fontId="2"/>
  </si>
  <si>
    <r>
      <t>平成３０</t>
    </r>
    <r>
      <rPr>
        <sz val="11"/>
        <rFont val="ＭＳ Ｐゴシック"/>
        <family val="3"/>
        <charset val="128"/>
      </rPr>
      <t>年度</t>
    </r>
    <phoneticPr fontId="2"/>
  </si>
  <si>
    <r>
      <rPr>
        <sz val="9.5"/>
        <rFont val="ＭＳ Ｐゴシック"/>
        <family val="3"/>
        <charset val="128"/>
      </rPr>
      <t>第二次保健医療福祉圏</t>
    </r>
    <r>
      <rPr>
        <sz val="10"/>
        <rFont val="ＭＳ Ｐゴシック"/>
        <family val="3"/>
        <charset val="128"/>
      </rPr>
      <t xml:space="preserve">
帯広保健所</t>
    </r>
    <rPh sb="0" eb="1">
      <t>ダイ</t>
    </rPh>
    <rPh sb="1" eb="3">
      <t>ニジ</t>
    </rPh>
    <rPh sb="3" eb="5">
      <t>ホケン</t>
    </rPh>
    <rPh sb="5" eb="7">
      <t>イリョウ</t>
    </rPh>
    <rPh sb="7" eb="9">
      <t>フクシ</t>
    </rPh>
    <rPh sb="9" eb="10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</si>
</sst>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.0_);[Red]\(#,##0.0\)"/>
    <numFmt numFmtId="178" formatCode="#,##0.0;[Red]\-#,##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.5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6" applyFont="1"/>
    <xf numFmtId="0" fontId="1" fillId="0" borderId="0" xfId="46" applyFont="1" applyAlignment="1">
      <alignment wrapText="1"/>
    </xf>
    <xf numFmtId="0" fontId="1" fillId="0" borderId="0" xfId="46" applyFont="1" applyAlignment="1">
      <alignment horizontal="left"/>
    </xf>
    <xf numFmtId="38" fontId="1" fillId="0" borderId="54" xfId="35" applyFont="1" applyFill="1" applyBorder="1" applyAlignment="1">
      <alignment horizontal="left" vertical="center"/>
    </xf>
    <xf numFmtId="38" fontId="1" fillId="0" borderId="0" xfId="35" applyFont="1" applyAlignment="1"/>
    <xf numFmtId="38" fontId="1" fillId="0" borderId="0" xfId="35" applyFont="1" applyBorder="1" applyAlignment="1"/>
    <xf numFmtId="38" fontId="1" fillId="0" borderId="12" xfId="35" applyFont="1" applyBorder="1" applyAlignment="1">
      <alignment horizontal="left" wrapText="1"/>
    </xf>
    <xf numFmtId="38" fontId="1" fillId="0" borderId="0" xfId="35" applyFont="1" applyAlignment="1">
      <alignment wrapText="1"/>
    </xf>
    <xf numFmtId="38" fontId="1" fillId="0" borderId="31" xfId="35" applyFont="1" applyBorder="1" applyAlignment="1">
      <alignment horizontal="left" wrapText="1"/>
    </xf>
    <xf numFmtId="38" fontId="1" fillId="0" borderId="55" xfId="35" applyFont="1" applyBorder="1" applyAlignment="1">
      <alignment horizontal="center" vertical="top" textRotation="255" wrapText="1"/>
    </xf>
    <xf numFmtId="38" fontId="1" fillId="0" borderId="23" xfId="35" applyFont="1" applyFill="1" applyBorder="1" applyAlignment="1">
      <alignment horizontal="right"/>
    </xf>
    <xf numFmtId="38" fontId="1" fillId="0" borderId="23" xfId="35" applyFont="1" applyBorder="1" applyAlignment="1">
      <alignment horizontal="left" vertical="center" shrinkToFit="1"/>
    </xf>
    <xf numFmtId="38" fontId="1" fillId="0" borderId="23" xfId="35" applyFont="1" applyFill="1" applyBorder="1" applyAlignment="1" applyProtection="1">
      <alignment horizontal="right" vertical="center"/>
    </xf>
    <xf numFmtId="38" fontId="1" fillId="0" borderId="0" xfId="35" applyFont="1" applyBorder="1" applyAlignment="1">
      <alignment horizontal="left" vertical="center"/>
    </xf>
    <xf numFmtId="38" fontId="1" fillId="0" borderId="0" xfId="35" applyFont="1" applyBorder="1" applyAlignment="1">
      <alignment horizontal="left"/>
    </xf>
    <xf numFmtId="38" fontId="1" fillId="0" borderId="0" xfId="35" applyFont="1" applyFill="1" applyAlignment="1">
      <alignment horizontal="left"/>
    </xf>
    <xf numFmtId="38" fontId="1" fillId="0" borderId="0" xfId="35" applyFont="1" applyFill="1" applyAlignment="1"/>
    <xf numFmtId="38" fontId="1" fillId="0" borderId="0" xfId="35" applyFont="1"/>
    <xf numFmtId="0" fontId="1" fillId="25" borderId="23" xfId="46" applyFont="1" applyFill="1" applyBorder="1" applyAlignment="1">
      <alignment vertical="center" shrinkToFit="1"/>
    </xf>
    <xf numFmtId="38" fontId="1" fillId="25" borderId="56" xfId="35" applyFont="1" applyFill="1" applyBorder="1" applyAlignment="1">
      <alignment horizontal="right" vertical="center"/>
    </xf>
    <xf numFmtId="38" fontId="1" fillId="25" borderId="55" xfId="35" applyFont="1" applyFill="1" applyBorder="1" applyAlignment="1">
      <alignment horizontal="right" vertical="center"/>
    </xf>
    <xf numFmtId="38" fontId="1" fillId="0" borderId="0" xfId="35" applyFont="1" applyBorder="1" applyAlignment="1">
      <alignment vertical="center"/>
    </xf>
    <xf numFmtId="38" fontId="1" fillId="0" borderId="0" xfId="35" applyFont="1" applyAlignment="1">
      <alignment vertical="center" wrapText="1"/>
    </xf>
    <xf numFmtId="0" fontId="1" fillId="0" borderId="0" xfId="46" applyFont="1" applyAlignment="1">
      <alignment vertical="center" wrapText="1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Alignment="1">
      <alignment vertical="center"/>
    </xf>
    <xf numFmtId="0" fontId="1" fillId="0" borderId="0" xfId="46" applyFont="1" applyAlignment="1">
      <alignment vertical="center"/>
    </xf>
    <xf numFmtId="38" fontId="1" fillId="25" borderId="57" xfId="35" applyFont="1" applyFill="1" applyBorder="1" applyAlignment="1">
      <alignment horizontal="right" vertical="center"/>
    </xf>
    <xf numFmtId="38" fontId="1" fillId="0" borderId="23" xfId="35" applyFont="1" applyBorder="1" applyAlignment="1">
      <alignment horizontal="center" vertical="top" textRotation="255" wrapText="1"/>
    </xf>
    <xf numFmtId="0" fontId="1" fillId="0" borderId="0" xfId="45" applyFont="1"/>
    <xf numFmtId="0" fontId="1" fillId="0" borderId="0" xfId="45" applyFont="1" applyFill="1"/>
    <xf numFmtId="0" fontId="1" fillId="0" borderId="0" xfId="45" applyFont="1" applyFill="1" applyAlignment="1">
      <alignment horizontal="center"/>
    </xf>
    <xf numFmtId="38" fontId="1" fillId="0" borderId="0" xfId="35" applyNumberFormat="1" applyFont="1" applyFill="1" applyBorder="1" applyAlignment="1">
      <alignment vertical="center"/>
    </xf>
    <xf numFmtId="178" fontId="1" fillId="0" borderId="0" xfId="45" applyNumberFormat="1" applyFont="1"/>
    <xf numFmtId="178" fontId="1" fillId="0" borderId="0" xfId="35" applyNumberFormat="1" applyFont="1"/>
    <xf numFmtId="38" fontId="1" fillId="0" borderId="58" xfId="35" applyFont="1" applyFill="1" applyBorder="1" applyAlignment="1">
      <alignment horizontal="left" vertical="center"/>
    </xf>
    <xf numFmtId="178" fontId="1" fillId="0" borderId="0" xfId="35" applyNumberFormat="1" applyFont="1" applyAlignment="1"/>
    <xf numFmtId="38" fontId="1" fillId="0" borderId="0" xfId="35" applyNumberFormat="1" applyFont="1" applyFill="1" applyBorder="1" applyAlignment="1"/>
    <xf numFmtId="38" fontId="1" fillId="0" borderId="0" xfId="35" applyNumberFormat="1" applyFont="1" applyFill="1" applyBorder="1" applyAlignment="1">
      <alignment horizontal="centerContinuous" vertical="center" wrapText="1"/>
    </xf>
    <xf numFmtId="38" fontId="1" fillId="0" borderId="31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left" vertical="center"/>
    </xf>
    <xf numFmtId="178" fontId="1" fillId="0" borderId="23" xfId="35" applyNumberFormat="1" applyFont="1" applyFill="1" applyBorder="1" applyAlignment="1">
      <alignment horizontal="right"/>
    </xf>
    <xf numFmtId="178" fontId="1" fillId="0" borderId="0" xfId="35" applyNumberFormat="1" applyFont="1" applyFill="1" applyBorder="1" applyAlignment="1">
      <alignment horizontal="right"/>
    </xf>
    <xf numFmtId="0" fontId="1" fillId="0" borderId="0" xfId="45" applyFont="1" applyBorder="1"/>
    <xf numFmtId="178" fontId="1" fillId="0" borderId="0" xfId="35" applyNumberFormat="1" applyFont="1" applyBorder="1" applyAlignment="1"/>
    <xf numFmtId="38" fontId="1" fillId="0" borderId="0" xfId="35" applyFont="1" applyAlignment="1">
      <alignment horizontal="left"/>
    </xf>
    <xf numFmtId="38" fontId="1" fillId="0" borderId="0" xfId="35" applyFont="1" applyAlignment="1">
      <alignment horizontal="right"/>
    </xf>
    <xf numFmtId="38" fontId="1" fillId="0" borderId="23" xfId="35" applyNumberFormat="1" applyFont="1" applyFill="1" applyBorder="1" applyAlignment="1">
      <alignment horizontal="right" vertical="center"/>
    </xf>
    <xf numFmtId="38" fontId="1" fillId="0" borderId="23" xfId="35" applyNumberFormat="1" applyFont="1" applyFill="1" applyBorder="1" applyAlignment="1">
      <alignment horizontal="right"/>
    </xf>
    <xf numFmtId="38" fontId="1" fillId="0" borderId="0" xfId="35" applyFont="1" applyFill="1" applyAlignment="1">
      <alignment horizontal="left" vertical="center"/>
    </xf>
    <xf numFmtId="38" fontId="1" fillId="0" borderId="0" xfId="35" applyFont="1" applyFill="1" applyBorder="1" applyAlignment="1">
      <alignment horizontal="left"/>
    </xf>
    <xf numFmtId="178" fontId="1" fillId="0" borderId="0" xfId="35" applyNumberFormat="1" applyFont="1" applyFill="1" applyBorder="1" applyAlignment="1">
      <alignment horizontal="left"/>
    </xf>
    <xf numFmtId="0" fontId="1" fillId="0" borderId="0" xfId="45" applyFont="1" applyFill="1" applyAlignment="1">
      <alignment horizontal="left"/>
    </xf>
    <xf numFmtId="38" fontId="1" fillId="0" borderId="0" xfId="35" applyFont="1" applyFill="1" applyBorder="1" applyAlignment="1"/>
    <xf numFmtId="38" fontId="1" fillId="0" borderId="23" xfId="35" applyFont="1" applyBorder="1" applyAlignment="1">
      <alignment horizontal="center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Fill="1" applyBorder="1"/>
    <xf numFmtId="0" fontId="1" fillId="0" borderId="0" xfId="45" applyFont="1" applyAlignment="1">
      <alignment horizontal="left"/>
    </xf>
    <xf numFmtId="178" fontId="1" fillId="0" borderId="23" xfId="35" applyNumberFormat="1" applyFont="1" applyFill="1" applyBorder="1" applyAlignment="1">
      <alignment horizontal="right" vertical="center"/>
    </xf>
    <xf numFmtId="0" fontId="1" fillId="0" borderId="0" xfId="45" applyFont="1" applyAlignment="1">
      <alignment vertical="center"/>
    </xf>
    <xf numFmtId="38" fontId="1" fillId="0" borderId="0" xfId="35" applyFont="1" applyAlignment="1">
      <alignment horizontal="left" vertical="center"/>
    </xf>
    <xf numFmtId="0" fontId="1" fillId="0" borderId="0" xfId="45" applyFont="1" applyAlignment="1">
      <alignment horizontal="left" vertical="center"/>
    </xf>
    <xf numFmtId="0" fontId="1" fillId="0" borderId="23" xfId="45" applyFont="1" applyBorder="1" applyAlignment="1">
      <alignment horizontal="center" vertical="top" textRotation="255" wrapText="1"/>
    </xf>
    <xf numFmtId="38" fontId="1" fillId="0" borderId="23" xfId="35" applyFont="1" applyFill="1" applyBorder="1" applyAlignment="1">
      <alignment horizontal="center" vertical="top" textRotation="255" wrapText="1"/>
    </xf>
    <xf numFmtId="178" fontId="1" fillId="0" borderId="0" xfId="35" applyNumberFormat="1" applyFont="1" applyAlignment="1">
      <alignment vertical="center"/>
    </xf>
    <xf numFmtId="38" fontId="1" fillId="25" borderId="29" xfId="34" applyFont="1" applyFill="1" applyBorder="1" applyAlignment="1">
      <alignment horizontal="left" vertical="center" shrinkToFit="1"/>
    </xf>
    <xf numFmtId="38" fontId="1" fillId="0" borderId="0" xfId="34" applyFont="1" applyAlignment="1">
      <alignment vertical="center"/>
    </xf>
    <xf numFmtId="38" fontId="1" fillId="25" borderId="31" xfId="34" applyFont="1" applyFill="1" applyBorder="1" applyAlignment="1">
      <alignment horizontal="left" vertical="center" shrinkToFit="1"/>
    </xf>
    <xf numFmtId="38" fontId="1" fillId="0" borderId="29" xfId="34" applyFont="1" applyFill="1" applyBorder="1" applyAlignment="1">
      <alignment horizontal="left" vertical="center" shrinkToFit="1"/>
    </xf>
    <xf numFmtId="38" fontId="1" fillId="0" borderId="29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left" vertical="center" shrinkToFit="1"/>
    </xf>
    <xf numFmtId="38" fontId="1" fillId="0" borderId="60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1" fillId="0" borderId="61" xfId="34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left"/>
    </xf>
    <xf numFmtId="0" fontId="1" fillId="0" borderId="0" xfId="46" applyFont="1" applyFill="1" applyAlignment="1">
      <alignment horizontal="left"/>
    </xf>
    <xf numFmtId="38" fontId="1" fillId="0" borderId="29" xfId="35" applyFont="1" applyBorder="1" applyAlignment="1">
      <alignment horizontal="left" wrapText="1"/>
    </xf>
    <xf numFmtId="38" fontId="1" fillId="0" borderId="31" xfId="35" applyFont="1" applyBorder="1" applyAlignment="1">
      <alignment horizontal="center" vertical="center" wrapText="1"/>
    </xf>
    <xf numFmtId="176" fontId="1" fillId="0" borderId="31" xfId="35" applyNumberFormat="1" applyFont="1" applyBorder="1" applyAlignment="1">
      <alignment horizontal="center" vertical="center" wrapText="1"/>
    </xf>
    <xf numFmtId="176" fontId="1" fillId="0" borderId="0" xfId="35" applyNumberFormat="1" applyFont="1" applyAlignment="1"/>
    <xf numFmtId="176" fontId="1" fillId="0" borderId="0" xfId="35" applyNumberFormat="1" applyFont="1" applyAlignment="1">
      <alignment horizontal="left"/>
    </xf>
    <xf numFmtId="176" fontId="1" fillId="0" borderId="0" xfId="46" applyNumberFormat="1" applyFont="1"/>
    <xf numFmtId="38" fontId="1" fillId="25" borderId="23" xfId="35" applyFont="1" applyFill="1" applyBorder="1" applyAlignment="1">
      <alignment horizontal="left" vertical="center"/>
    </xf>
    <xf numFmtId="176" fontId="1" fillId="25" borderId="23" xfId="35" applyNumberFormat="1" applyFont="1" applyFill="1" applyBorder="1" applyAlignment="1">
      <alignment horizontal="right" vertical="center"/>
    </xf>
    <xf numFmtId="177" fontId="1" fillId="25" borderId="23" xfId="35" applyNumberFormat="1" applyFont="1" applyFill="1" applyBorder="1" applyAlignment="1">
      <alignment horizontal="right" vertical="center"/>
    </xf>
    <xf numFmtId="176" fontId="1" fillId="0" borderId="23" xfId="35" applyNumberFormat="1" applyFont="1" applyFill="1" applyBorder="1" applyAlignment="1">
      <alignment horizontal="right" vertical="center"/>
    </xf>
    <xf numFmtId="38" fontId="1" fillId="0" borderId="0" xfId="35" applyFont="1" applyBorder="1" applyAlignment="1">
      <alignment horizontal="right" vertical="center"/>
    </xf>
    <xf numFmtId="176" fontId="1" fillId="24" borderId="0" xfId="35" applyNumberFormat="1" applyFont="1" applyFill="1" applyBorder="1" applyAlignment="1">
      <alignment horizontal="right" vertical="center"/>
    </xf>
    <xf numFmtId="38" fontId="1" fillId="24" borderId="0" xfId="35" applyFont="1" applyFill="1" applyBorder="1" applyAlignment="1">
      <alignment horizontal="right" vertical="center"/>
    </xf>
    <xf numFmtId="176" fontId="1" fillId="0" borderId="0" xfId="35" applyNumberFormat="1" applyFont="1" applyAlignment="1">
      <alignment vertical="center"/>
    </xf>
    <xf numFmtId="38" fontId="1" fillId="0" borderId="0" xfId="35" applyFont="1" applyAlignment="1">
      <alignment horizontal="right" vertical="center"/>
    </xf>
    <xf numFmtId="176" fontId="1" fillId="0" borderId="0" xfId="35" applyNumberFormat="1" applyFont="1" applyAlignment="1">
      <alignment horizontal="left" vertical="center"/>
    </xf>
    <xf numFmtId="38" fontId="1" fillId="0" borderId="59" xfId="35" applyFont="1" applyFill="1" applyBorder="1" applyAlignment="1">
      <alignment horizontal="center" vertical="center"/>
    </xf>
    <xf numFmtId="38" fontId="1" fillId="0" borderId="62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178" fontId="24" fillId="0" borderId="23" xfId="35" applyNumberFormat="1" applyFont="1" applyBorder="1" applyAlignment="1">
      <alignment horizontal="center" vertical="center" wrapText="1"/>
    </xf>
    <xf numFmtId="178" fontId="24" fillId="0" borderId="63" xfId="35" applyNumberFormat="1" applyFont="1" applyBorder="1" applyAlignment="1">
      <alignment horizontal="center" vertical="center" wrapText="1"/>
    </xf>
    <xf numFmtId="38" fontId="1" fillId="0" borderId="29" xfId="35" applyFont="1" applyBorder="1" applyAlignment="1">
      <alignment horizontal="left" vertical="center"/>
    </xf>
    <xf numFmtId="38" fontId="1" fillId="0" borderId="31" xfId="35" applyFont="1" applyBorder="1" applyAlignment="1">
      <alignment horizontal="left" vertical="center"/>
    </xf>
    <xf numFmtId="178" fontId="1" fillId="25" borderId="23" xfId="35" applyNumberFormat="1" applyFont="1" applyFill="1" applyBorder="1" applyAlignment="1">
      <alignment horizontal="right" vertical="center"/>
    </xf>
    <xf numFmtId="0" fontId="1" fillId="25" borderId="0" xfId="45" applyFont="1" applyFill="1" applyAlignment="1">
      <alignment vertical="center"/>
    </xf>
    <xf numFmtId="178" fontId="3" fillId="0" borderId="64" xfId="35" applyNumberFormat="1" applyFont="1" applyFill="1" applyBorder="1" applyAlignment="1">
      <alignment horizontal="center" vertical="center" wrapText="1"/>
    </xf>
    <xf numFmtId="38" fontId="1" fillId="0" borderId="12" xfId="35" applyFont="1" applyFill="1" applyBorder="1" applyAlignment="1">
      <alignment horizontal="center" vertical="center"/>
    </xf>
    <xf numFmtId="38" fontId="0" fillId="0" borderId="23" xfId="34" applyFont="1" applyBorder="1">
      <alignment vertical="center"/>
    </xf>
    <xf numFmtId="0" fontId="0" fillId="0" borderId="23" xfId="0" applyBorder="1">
      <alignment vertical="center"/>
    </xf>
    <xf numFmtId="38" fontId="0" fillId="0" borderId="23" xfId="34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8" fontId="0" fillId="0" borderId="29" xfId="34" applyFont="1" applyFill="1" applyBorder="1" applyAlignment="1">
      <alignment horizontal="right" vertical="center"/>
    </xf>
    <xf numFmtId="38" fontId="1" fillId="0" borderId="65" xfId="34" applyFont="1" applyFill="1" applyBorder="1" applyAlignment="1">
      <alignment horizontal="right" vertical="center"/>
    </xf>
    <xf numFmtId="38" fontId="1" fillId="0" borderId="0" xfId="34" applyFont="1" applyFill="1" applyAlignment="1">
      <alignment vertical="center"/>
    </xf>
    <xf numFmtId="38" fontId="1" fillId="25" borderId="23" xfId="35" applyFont="1" applyFill="1" applyBorder="1" applyAlignment="1">
      <alignment horizontal="right" vertical="center"/>
    </xf>
    <xf numFmtId="38" fontId="1" fillId="26" borderId="23" xfId="35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right" vertical="center"/>
    </xf>
    <xf numFmtId="176" fontId="1" fillId="26" borderId="23" xfId="35" applyNumberFormat="1" applyFont="1" applyFill="1" applyBorder="1" applyAlignment="1">
      <alignment horizontal="right" vertical="center"/>
    </xf>
    <xf numFmtId="38" fontId="1" fillId="26" borderId="29" xfId="34" applyFont="1" applyFill="1" applyBorder="1" applyAlignment="1">
      <alignment horizontal="left" vertical="center" shrinkToFit="1"/>
    </xf>
    <xf numFmtId="38" fontId="1" fillId="26" borderId="29" xfId="34" applyFont="1" applyFill="1" applyBorder="1" applyAlignment="1">
      <alignment horizontal="right" vertical="center"/>
    </xf>
    <xf numFmtId="38" fontId="1" fillId="26" borderId="31" xfId="34" applyFont="1" applyFill="1" applyBorder="1" applyAlignment="1">
      <alignment horizontal="left" vertical="center" shrinkToFit="1"/>
    </xf>
    <xf numFmtId="38" fontId="1" fillId="26" borderId="23" xfId="34" applyFont="1" applyFill="1" applyBorder="1" applyAlignment="1">
      <alignment horizontal="right" vertical="center"/>
    </xf>
    <xf numFmtId="38" fontId="1" fillId="26" borderId="31" xfId="34" applyFont="1" applyFill="1" applyBorder="1" applyAlignment="1">
      <alignment horizontal="right" vertical="center"/>
    </xf>
    <xf numFmtId="38" fontId="1" fillId="26" borderId="65" xfId="34" applyFont="1" applyFill="1" applyBorder="1" applyAlignment="1">
      <alignment horizontal="right" vertical="center"/>
    </xf>
    <xf numFmtId="38" fontId="24" fillId="26" borderId="23" xfId="35" applyFont="1" applyFill="1" applyBorder="1" applyAlignment="1">
      <alignment horizontal="left" vertical="center" wrapText="1"/>
    </xf>
    <xf numFmtId="178" fontId="1" fillId="26" borderId="23" xfId="35" applyNumberFormat="1" applyFont="1" applyFill="1" applyBorder="1" applyAlignment="1">
      <alignment horizontal="right" vertical="center"/>
    </xf>
    <xf numFmtId="38" fontId="1" fillId="25" borderId="31" xfId="35" applyNumberFormat="1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left" vertical="center" shrinkToFit="1"/>
    </xf>
    <xf numFmtId="38" fontId="0" fillId="0" borderId="23" xfId="35" applyFont="1" applyFill="1" applyBorder="1" applyAlignment="1">
      <alignment horizontal="right"/>
    </xf>
    <xf numFmtId="38" fontId="0" fillId="0" borderId="23" xfId="35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38" fontId="1" fillId="25" borderId="29" xfId="34" applyFont="1" applyFill="1" applyBorder="1" applyAlignment="1">
      <alignment horizontal="right" vertical="center"/>
    </xf>
    <xf numFmtId="38" fontId="1" fillId="25" borderId="60" xfId="34" applyFont="1" applyFill="1" applyBorder="1" applyAlignment="1">
      <alignment horizontal="right" vertical="center"/>
    </xf>
    <xf numFmtId="38" fontId="1" fillId="25" borderId="31" xfId="34" applyFont="1" applyFill="1" applyBorder="1" applyAlignment="1">
      <alignment horizontal="right" vertical="center"/>
    </xf>
    <xf numFmtId="38" fontId="1" fillId="25" borderId="61" xfId="34" applyFont="1" applyFill="1" applyBorder="1" applyAlignment="1">
      <alignment horizontal="right" vertical="center"/>
    </xf>
    <xf numFmtId="38" fontId="1" fillId="25" borderId="65" xfId="34" applyFont="1" applyFill="1" applyBorder="1" applyAlignment="1">
      <alignment horizontal="right" vertical="center"/>
    </xf>
    <xf numFmtId="38" fontId="1" fillId="26" borderId="12" xfId="34" applyFont="1" applyFill="1" applyBorder="1" applyAlignment="1">
      <alignment horizontal="right" vertical="center"/>
    </xf>
    <xf numFmtId="38" fontId="1" fillId="26" borderId="20" xfId="34" applyFont="1" applyFill="1" applyBorder="1" applyAlignment="1">
      <alignment horizontal="right" vertical="center"/>
    </xf>
    <xf numFmtId="38" fontId="1" fillId="25" borderId="23" xfId="45" applyNumberFormat="1" applyFont="1" applyFill="1" applyBorder="1" applyAlignment="1">
      <alignment horizontal="right" vertical="center"/>
    </xf>
    <xf numFmtId="178" fontId="1" fillId="25" borderId="59" xfId="35" applyNumberFormat="1" applyFont="1" applyFill="1" applyBorder="1" applyAlignment="1">
      <alignment horizontal="right" vertical="center"/>
    </xf>
    <xf numFmtId="38" fontId="25" fillId="25" borderId="23" xfId="45" applyNumberFormat="1" applyFont="1" applyFill="1" applyBorder="1" applyAlignment="1">
      <alignment horizontal="right" vertical="center"/>
    </xf>
    <xf numFmtId="178" fontId="25" fillId="25" borderId="59" xfId="35" applyNumberFormat="1" applyFont="1" applyFill="1" applyBorder="1" applyAlignment="1">
      <alignment horizontal="right" vertical="center"/>
    </xf>
    <xf numFmtId="178" fontId="25" fillId="25" borderId="66" xfId="35" applyNumberFormat="1" applyFont="1" applyFill="1" applyBorder="1" applyAlignment="1">
      <alignment horizontal="right" vertical="center"/>
    </xf>
    <xf numFmtId="38" fontId="25" fillId="25" borderId="59" xfId="45" applyNumberFormat="1" applyFont="1" applyFill="1" applyBorder="1" applyAlignment="1">
      <alignment horizontal="right" vertical="center"/>
    </xf>
    <xf numFmtId="38" fontId="1" fillId="0" borderId="0" xfId="45" applyNumberFormat="1" applyFont="1" applyAlignment="1">
      <alignment vertical="center"/>
    </xf>
    <xf numFmtId="38" fontId="1" fillId="26" borderId="59" xfId="35" applyFont="1" applyFill="1" applyBorder="1" applyAlignment="1">
      <alignment horizontal="right" vertical="center"/>
    </xf>
    <xf numFmtId="178" fontId="1" fillId="26" borderId="59" xfId="35" applyNumberFormat="1" applyFont="1" applyFill="1" applyBorder="1" applyAlignment="1">
      <alignment horizontal="right" vertical="center"/>
    </xf>
    <xf numFmtId="40" fontId="1" fillId="26" borderId="66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Alignment="1"/>
    <xf numFmtId="0" fontId="1" fillId="0" borderId="0" xfId="46" applyFont="1" applyFill="1"/>
    <xf numFmtId="38" fontId="1" fillId="0" borderId="0" xfId="35" applyFont="1" applyFill="1" applyAlignment="1">
      <alignment horizontal="right"/>
    </xf>
    <xf numFmtId="38" fontId="1" fillId="0" borderId="54" xfId="35" applyFont="1" applyFill="1" applyBorder="1" applyAlignment="1">
      <alignment horizontal="center" vertical="center"/>
    </xf>
    <xf numFmtId="38" fontId="25" fillId="25" borderId="23" xfId="35" applyFont="1" applyFill="1" applyBorder="1" applyAlignment="1">
      <alignment horizontal="right" vertical="center"/>
    </xf>
    <xf numFmtId="178" fontId="25" fillId="25" borderId="23" xfId="35" applyNumberFormat="1" applyFont="1" applyFill="1" applyBorder="1" applyAlignment="1">
      <alignment horizontal="right" vertical="center"/>
    </xf>
    <xf numFmtId="178" fontId="25" fillId="25" borderId="63" xfId="35" applyNumberFormat="1" applyFont="1" applyFill="1" applyBorder="1" applyAlignment="1">
      <alignment horizontal="right" vertical="center"/>
    </xf>
    <xf numFmtId="38" fontId="0" fillId="0" borderId="23" xfId="34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9" xfId="35" applyFont="1" applyBorder="1" applyAlignment="1">
      <alignment horizontal="center" vertical="top" textRotation="255" wrapText="1"/>
    </xf>
    <xf numFmtId="38" fontId="1" fillId="0" borderId="70" xfId="35" applyFont="1" applyBorder="1" applyAlignment="1">
      <alignment horizontal="center" vertical="top" textRotation="255" wrapText="1"/>
    </xf>
    <xf numFmtId="38" fontId="1" fillId="0" borderId="69" xfId="35" applyFont="1" applyFill="1" applyBorder="1" applyAlignment="1">
      <alignment horizontal="center" vertical="center" wrapText="1"/>
    </xf>
    <xf numFmtId="38" fontId="1" fillId="0" borderId="70" xfId="35" applyFont="1" applyFill="1" applyBorder="1" applyAlignment="1">
      <alignment horizontal="center" vertical="center" wrapText="1"/>
    </xf>
    <xf numFmtId="38" fontId="1" fillId="0" borderId="69" xfId="35" applyFont="1" applyBorder="1" applyAlignment="1">
      <alignment horizontal="center" vertical="top" wrapText="1"/>
    </xf>
    <xf numFmtId="38" fontId="1" fillId="0" borderId="71" xfId="35" applyFont="1" applyBorder="1" applyAlignment="1">
      <alignment horizontal="center" vertical="top" wrapText="1"/>
    </xf>
    <xf numFmtId="38" fontId="1" fillId="0" borderId="69" xfId="35" applyFont="1" applyFill="1" applyBorder="1" applyAlignment="1">
      <alignment horizontal="center" vertical="top" textRotation="255" wrapText="1"/>
    </xf>
    <xf numFmtId="38" fontId="1" fillId="0" borderId="57" xfId="35" applyFont="1" applyFill="1" applyBorder="1" applyAlignment="1">
      <alignment horizontal="center" vertical="top" textRotation="255" wrapText="1"/>
    </xf>
    <xf numFmtId="38" fontId="1" fillId="0" borderId="80" xfId="35" applyFont="1" applyFill="1" applyBorder="1" applyAlignment="1">
      <alignment horizontal="center" vertical="top" textRotation="255" wrapText="1"/>
    </xf>
    <xf numFmtId="38" fontId="1" fillId="0" borderId="81" xfId="35" applyFont="1" applyBorder="1" applyAlignment="1">
      <alignment horizontal="center" vertical="top" textRotation="255" wrapText="1"/>
    </xf>
    <xf numFmtId="38" fontId="3" fillId="0" borderId="55" xfId="35" applyFont="1" applyBorder="1" applyAlignment="1">
      <alignment horizontal="center" vertical="top" textRotation="255" wrapText="1"/>
    </xf>
    <xf numFmtId="38" fontId="3" fillId="0" borderId="57" xfId="35" applyFont="1" applyBorder="1" applyAlignment="1">
      <alignment horizontal="center" vertical="top" textRotation="255" wrapText="1"/>
    </xf>
    <xf numFmtId="38" fontId="3" fillId="0" borderId="80" xfId="35" applyFont="1" applyBorder="1" applyAlignment="1">
      <alignment horizontal="center" vertical="top" textRotation="255" wrapText="1"/>
    </xf>
    <xf numFmtId="38" fontId="1" fillId="0" borderId="81" xfId="35" applyFont="1" applyFill="1" applyBorder="1" applyAlignment="1">
      <alignment horizontal="center" vertical="top" textRotation="255" wrapText="1"/>
    </xf>
    <xf numFmtId="38" fontId="1" fillId="0" borderId="70" xfId="35" applyFont="1" applyFill="1" applyBorder="1" applyAlignment="1">
      <alignment horizontal="center" vertical="top" textRotation="255" wrapText="1"/>
    </xf>
    <xf numFmtId="38" fontId="1" fillId="0" borderId="72" xfId="35" applyFont="1" applyBorder="1" applyAlignment="1">
      <alignment horizontal="center" vertical="center" wrapText="1"/>
    </xf>
    <xf numFmtId="38" fontId="1" fillId="0" borderId="73" xfId="35" applyFont="1" applyBorder="1" applyAlignment="1">
      <alignment horizontal="center" vertical="center" wrapText="1"/>
    </xf>
    <xf numFmtId="38" fontId="1" fillId="0" borderId="74" xfId="35" applyFont="1" applyBorder="1" applyAlignment="1">
      <alignment horizontal="center" vertical="center" wrapText="1"/>
    </xf>
    <xf numFmtId="38" fontId="1" fillId="0" borderId="72" xfId="35" applyFont="1" applyBorder="1" applyAlignment="1">
      <alignment horizontal="center" vertical="center" shrinkToFit="1"/>
    </xf>
    <xf numFmtId="38" fontId="1" fillId="0" borderId="74" xfId="35" applyFont="1" applyBorder="1" applyAlignment="1">
      <alignment horizontal="center" vertical="center" shrinkToFit="1"/>
    </xf>
    <xf numFmtId="38" fontId="1" fillId="0" borderId="75" xfId="35" applyFont="1" applyBorder="1" applyAlignment="1">
      <alignment horizontal="center" vertical="center" wrapText="1"/>
    </xf>
    <xf numFmtId="38" fontId="1" fillId="0" borderId="76" xfId="35" applyFont="1" applyFill="1" applyBorder="1" applyAlignment="1">
      <alignment horizontal="center" vertical="center" wrapText="1"/>
    </xf>
    <xf numFmtId="38" fontId="1" fillId="0" borderId="77" xfId="35" applyFont="1" applyFill="1" applyBorder="1" applyAlignment="1">
      <alignment horizontal="center" vertical="center" wrapText="1"/>
    </xf>
    <xf numFmtId="38" fontId="1" fillId="0" borderId="70" xfId="35" applyFont="1" applyBorder="1" applyAlignment="1">
      <alignment horizontal="center" vertical="top" wrapText="1"/>
    </xf>
    <xf numFmtId="38" fontId="1" fillId="0" borderId="29" xfId="35" applyFont="1" applyBorder="1" applyAlignment="1">
      <alignment horizontal="center" vertical="top" textRotation="255" wrapText="1"/>
    </xf>
    <xf numFmtId="38" fontId="1" fillId="0" borderId="12" xfId="35" applyFont="1" applyBorder="1" applyAlignment="1">
      <alignment horizontal="center" vertical="top" textRotation="255" wrapText="1"/>
    </xf>
    <xf numFmtId="38" fontId="1" fillId="0" borderId="82" xfId="35" applyFont="1" applyBorder="1" applyAlignment="1">
      <alignment horizontal="center" vertical="top" textRotation="255" wrapText="1"/>
    </xf>
    <xf numFmtId="38" fontId="1" fillId="0" borderId="83" xfId="35" applyFont="1" applyBorder="1" applyAlignment="1">
      <alignment horizontal="center" vertical="center" shrinkToFit="1"/>
    </xf>
    <xf numFmtId="38" fontId="1" fillId="0" borderId="84" xfId="35" applyFont="1" applyBorder="1" applyAlignment="1">
      <alignment horizontal="center" vertical="center" shrinkToFit="1"/>
    </xf>
    <xf numFmtId="38" fontId="1" fillId="0" borderId="23" xfId="35" applyFont="1" applyBorder="1" applyAlignment="1">
      <alignment horizontal="center" vertical="top" textRotation="255" wrapText="1"/>
    </xf>
    <xf numFmtId="38" fontId="1" fillId="0" borderId="78" xfId="35" applyFont="1" applyBorder="1" applyAlignment="1">
      <alignment horizontal="center" vertical="top" textRotation="255" wrapText="1"/>
    </xf>
    <xf numFmtId="38" fontId="1" fillId="0" borderId="79" xfId="35" applyFont="1" applyBorder="1" applyAlignment="1">
      <alignment horizontal="center" vertical="top" textRotation="255"/>
    </xf>
    <xf numFmtId="38" fontId="1" fillId="0" borderId="63" xfId="35" applyFont="1" applyBorder="1" applyAlignment="1">
      <alignment horizontal="center" vertical="center"/>
    </xf>
    <xf numFmtId="38" fontId="1" fillId="0" borderId="66" xfId="35" applyFont="1" applyBorder="1" applyAlignment="1">
      <alignment horizontal="center" vertical="center"/>
    </xf>
    <xf numFmtId="38" fontId="1" fillId="0" borderId="59" xfId="35" applyFont="1" applyBorder="1" applyAlignment="1">
      <alignment horizontal="center" vertical="center"/>
    </xf>
    <xf numFmtId="38" fontId="1" fillId="0" borderId="29" xfId="35" applyFont="1" applyBorder="1" applyAlignment="1">
      <alignment horizontal="center"/>
    </xf>
    <xf numFmtId="38" fontId="1" fillId="0" borderId="12" xfId="35" applyFont="1" applyBorder="1" applyAlignment="1">
      <alignment horizontal="center"/>
    </xf>
    <xf numFmtId="38" fontId="1" fillId="0" borderId="31" xfId="35" applyFont="1" applyBorder="1" applyAlignment="1">
      <alignment horizontal="center"/>
    </xf>
    <xf numFmtId="38" fontId="1" fillId="0" borderId="86" xfId="35" applyFont="1" applyFill="1" applyBorder="1" applyAlignment="1">
      <alignment horizontal="center" vertical="center"/>
    </xf>
    <xf numFmtId="38" fontId="1" fillId="0" borderId="62" xfId="35" applyFont="1" applyFill="1" applyBorder="1" applyAlignment="1">
      <alignment horizontal="center" vertical="center"/>
    </xf>
    <xf numFmtId="38" fontId="1" fillId="0" borderId="60" xfId="35" applyFont="1" applyFill="1" applyBorder="1" applyAlignment="1">
      <alignment horizontal="center" vertical="center"/>
    </xf>
    <xf numFmtId="38" fontId="25" fillId="0" borderId="29" xfId="35" applyNumberFormat="1" applyFont="1" applyFill="1" applyBorder="1" applyAlignment="1">
      <alignment horizontal="center" wrapText="1"/>
    </xf>
    <xf numFmtId="38" fontId="25" fillId="0" borderId="31" xfId="35" applyNumberFormat="1" applyFont="1" applyFill="1" applyBorder="1" applyAlignment="1">
      <alignment horizontal="center" wrapText="1"/>
    </xf>
    <xf numFmtId="38" fontId="1" fillId="0" borderId="61" xfId="35" applyFont="1" applyFill="1" applyBorder="1" applyAlignment="1">
      <alignment horizontal="center" vertical="center"/>
    </xf>
    <xf numFmtId="38" fontId="1" fillId="0" borderId="85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59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center" vertical="center"/>
    </xf>
    <xf numFmtId="38" fontId="1" fillId="0" borderId="78" xfId="35" applyFont="1" applyFill="1" applyBorder="1" applyAlignment="1">
      <alignment horizontal="center" vertical="center"/>
    </xf>
    <xf numFmtId="38" fontId="1" fillId="0" borderId="57" xfId="35" applyFont="1" applyFill="1" applyBorder="1" applyAlignment="1">
      <alignment horizontal="center" vertical="center"/>
    </xf>
    <xf numFmtId="38" fontId="1" fillId="0" borderId="79" xfId="35" applyFont="1" applyFill="1" applyBorder="1" applyAlignment="1">
      <alignment horizontal="center" vertical="center"/>
    </xf>
    <xf numFmtId="38" fontId="1" fillId="0" borderId="66" xfId="35" applyFont="1" applyFill="1" applyBorder="1" applyAlignment="1">
      <alignment horizontal="center" vertical="center"/>
    </xf>
    <xf numFmtId="38" fontId="1" fillId="0" borderId="0" xfId="35" applyFont="1" applyBorder="1" applyAlignment="1">
      <alignment horizontal="left" vertical="center" wrapText="1"/>
    </xf>
    <xf numFmtId="38" fontId="1" fillId="0" borderId="0" xfId="35" applyFont="1" applyBorder="1" applyAlignment="1">
      <alignment horizontal="left" vertical="center"/>
    </xf>
    <xf numFmtId="38" fontId="1" fillId="0" borderId="87" xfId="35" applyFont="1" applyBorder="1" applyAlignment="1">
      <alignment horizontal="center" vertical="center" wrapText="1"/>
    </xf>
    <xf numFmtId="38" fontId="1" fillId="0" borderId="88" xfId="35" applyFont="1" applyBorder="1" applyAlignment="1">
      <alignment horizontal="center" vertical="center" wrapText="1"/>
    </xf>
    <xf numFmtId="38" fontId="1" fillId="0" borderId="55" xfId="35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 wrapText="1"/>
    </xf>
    <xf numFmtId="178" fontId="1" fillId="0" borderId="0" xfId="35" applyNumberFormat="1" applyFont="1" applyFill="1" applyBorder="1" applyAlignment="1">
      <alignment horizontal="right"/>
    </xf>
    <xf numFmtId="38" fontId="1" fillId="0" borderId="60" xfId="35" applyFont="1" applyBorder="1" applyAlignment="1">
      <alignment horizontal="center" vertical="center" wrapText="1"/>
    </xf>
    <xf numFmtId="38" fontId="1" fillId="0" borderId="62" xfId="35" applyFont="1" applyBorder="1" applyAlignment="1">
      <alignment horizontal="center" vertical="center" wrapText="1"/>
    </xf>
    <xf numFmtId="178" fontId="1" fillId="0" borderId="58" xfId="35" applyNumberFormat="1" applyFont="1" applyFill="1" applyBorder="1" applyAlignment="1">
      <alignment horizontal="right"/>
    </xf>
    <xf numFmtId="38" fontId="1" fillId="0" borderId="23" xfId="35" applyFont="1" applyBorder="1" applyAlignment="1">
      <alignment horizontal="center" vertical="top" wrapText="1"/>
    </xf>
    <xf numFmtId="38" fontId="0" fillId="0" borderId="29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vertical="center" wrapText="1"/>
    </xf>
    <xf numFmtId="0" fontId="1" fillId="0" borderId="23" xfId="45" applyFont="1" applyBorder="1" applyAlignment="1">
      <alignment horizontal="center" vertical="top" textRotation="255" wrapText="1"/>
    </xf>
    <xf numFmtId="38" fontId="1" fillId="0" borderId="23" xfId="35" applyFont="1" applyFill="1" applyBorder="1" applyAlignment="1">
      <alignment horizontal="center" vertical="center"/>
    </xf>
    <xf numFmtId="38" fontId="24" fillId="26" borderId="29" xfId="34" applyFont="1" applyFill="1" applyBorder="1" applyAlignment="1">
      <alignment horizontal="left" vertical="center" wrapText="1"/>
    </xf>
    <xf numFmtId="38" fontId="1" fillId="26" borderId="31" xfId="34" applyFont="1" applyFill="1" applyBorder="1" applyAlignment="1">
      <alignment horizontal="left" vertical="center" wrapText="1"/>
    </xf>
    <xf numFmtId="38" fontId="1" fillId="25" borderId="29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left" vertical="center"/>
    </xf>
    <xf numFmtId="38" fontId="0" fillId="0" borderId="60" xfId="35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38" fontId="1" fillId="0" borderId="0" xfId="35" applyFont="1" applyAlignment="1">
      <alignment vertical="center" wrapText="1"/>
    </xf>
    <xf numFmtId="0" fontId="1" fillId="0" borderId="62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176" fontId="1" fillId="0" borderId="58" xfId="35" applyNumberFormat="1" applyFont="1" applyFill="1" applyBorder="1" applyAlignment="1">
      <alignment horizontal="right"/>
    </xf>
    <xf numFmtId="0" fontId="1" fillId="0" borderId="62" xfId="0" applyFont="1" applyBorder="1" applyAlignment="1">
      <alignment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6(62～80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183</v>
      </c>
    </row>
    <row r="3" spans="1:7" s="1" customFormat="1" ht="13.5" customHeight="1" x14ac:dyDescent="0.2">
      <c r="A3" s="234" t="s">
        <v>46</v>
      </c>
      <c r="B3" s="235"/>
      <c r="C3" s="248" t="s">
        <v>47</v>
      </c>
      <c r="D3" s="240" t="s">
        <v>33</v>
      </c>
      <c r="E3" s="240" t="s">
        <v>182</v>
      </c>
      <c r="F3" s="243" t="s">
        <v>184</v>
      </c>
      <c r="G3" s="243" t="s">
        <v>4</v>
      </c>
    </row>
    <row r="4" spans="1:7" s="1" customFormat="1" ht="11.25" customHeight="1" x14ac:dyDescent="0.2">
      <c r="A4" s="236"/>
      <c r="B4" s="237"/>
      <c r="C4" s="249"/>
      <c r="D4" s="251"/>
      <c r="E4" s="241"/>
      <c r="F4" s="246"/>
      <c r="G4" s="244"/>
    </row>
    <row r="5" spans="1:7" s="1" customFormat="1" ht="11.5" thickBot="1" x14ac:dyDescent="0.25">
      <c r="A5" s="238"/>
      <c r="B5" s="239"/>
      <c r="C5" s="250"/>
      <c r="D5" s="252"/>
      <c r="E5" s="242"/>
      <c r="F5" s="247"/>
      <c r="G5" s="245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185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186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203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205</v>
      </c>
      <c r="D36" s="12" t="s">
        <v>206</v>
      </c>
      <c r="E36" s="68" t="s">
        <v>196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204</v>
      </c>
      <c r="D37" s="12" t="s">
        <v>207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187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196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196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196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208</v>
      </c>
      <c r="E50" s="66" t="s">
        <v>196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196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209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210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196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211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188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189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190</v>
      </c>
      <c r="D90" s="11" t="s">
        <v>193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191</v>
      </c>
      <c r="D91" s="8" t="s">
        <v>194</v>
      </c>
      <c r="E91" s="68" t="s">
        <v>196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192</v>
      </c>
      <c r="D92" s="8" t="s">
        <v>195</v>
      </c>
      <c r="E92" s="68" t="s">
        <v>196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196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197</v>
      </c>
      <c r="D98" s="4" t="s">
        <v>199</v>
      </c>
      <c r="E98" s="66" t="s">
        <v>201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198</v>
      </c>
      <c r="D99" s="5" t="s">
        <v>200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202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27"/>
  <sheetViews>
    <sheetView showGridLines="0" view="pageBreakPreview" zoomScale="90" zoomScaleNormal="25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ColWidth="9" defaultRowHeight="13" x14ac:dyDescent="0.2"/>
  <cols>
    <col min="1" max="1" width="9" style="82"/>
    <col min="2" max="2" width="5.6328125" style="80" customWidth="1"/>
    <col min="3" max="5" width="5" style="80" customWidth="1"/>
    <col min="6" max="6" width="5.6328125" style="80" customWidth="1"/>
    <col min="7" max="9" width="5" style="80" customWidth="1"/>
    <col min="10" max="10" width="6.08984375" style="80" customWidth="1"/>
    <col min="11" max="11" width="5" style="80" customWidth="1"/>
    <col min="12" max="12" width="5.6328125" style="80" customWidth="1"/>
    <col min="13" max="13" width="5" style="80" customWidth="1"/>
    <col min="14" max="14" width="6.08984375" style="80" customWidth="1"/>
    <col min="15" max="16" width="5.6328125" style="80" customWidth="1"/>
    <col min="17" max="17" width="5" style="80" customWidth="1"/>
    <col min="18" max="19" width="5.6328125" style="80" customWidth="1"/>
    <col min="20" max="20" width="6.36328125" style="80" customWidth="1"/>
    <col min="21" max="21" width="6.08984375" style="80" customWidth="1"/>
    <col min="22" max="22" width="5.6328125" style="80" customWidth="1"/>
    <col min="23" max="23" width="5" style="80" customWidth="1"/>
    <col min="24" max="25" width="6.08984375" style="80" customWidth="1"/>
    <col min="26" max="26" width="5" style="80" customWidth="1"/>
    <col min="27" max="27" width="8.7265625" style="97" customWidth="1"/>
    <col min="28" max="16384" width="9" style="80"/>
  </cols>
  <sheetData>
    <row r="1" spans="1:30" s="226" customFormat="1" ht="14.25" customHeight="1" x14ac:dyDescent="0.2">
      <c r="A1" s="83" t="s">
        <v>290</v>
      </c>
      <c r="B1" s="228"/>
      <c r="C1" s="228"/>
      <c r="D1" s="96"/>
      <c r="E1" s="96"/>
      <c r="F1" s="96"/>
      <c r="G1" s="96"/>
      <c r="H1" s="96"/>
      <c r="I1" s="96"/>
      <c r="J1" s="133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Y1" s="96"/>
      <c r="Z1" s="227" t="s">
        <v>344</v>
      </c>
      <c r="AA1" s="96"/>
      <c r="AB1" s="96"/>
      <c r="AC1" s="96"/>
      <c r="AD1" s="96"/>
    </row>
    <row r="2" spans="1:30" s="81" customFormat="1" ht="14.25" customHeight="1" x14ac:dyDescent="0.2">
      <c r="A2" s="86"/>
      <c r="B2" s="273" t="s">
        <v>291</v>
      </c>
      <c r="C2" s="269"/>
      <c r="D2" s="269"/>
      <c r="E2" s="269"/>
      <c r="F2" s="269"/>
      <c r="G2" s="269"/>
      <c r="H2" s="269"/>
      <c r="I2" s="270"/>
      <c r="J2" s="268" t="s">
        <v>215</v>
      </c>
      <c r="K2" s="269"/>
      <c r="L2" s="269"/>
      <c r="M2" s="269"/>
      <c r="N2" s="269"/>
      <c r="O2" s="269"/>
      <c r="P2" s="269"/>
      <c r="Q2" s="270"/>
      <c r="R2" s="259" t="s">
        <v>216</v>
      </c>
      <c r="S2" s="280" t="s">
        <v>292</v>
      </c>
      <c r="T2" s="281"/>
      <c r="U2" s="253" t="s">
        <v>218</v>
      </c>
      <c r="V2" s="259" t="s">
        <v>219</v>
      </c>
      <c r="W2" s="253" t="s">
        <v>220</v>
      </c>
      <c r="X2" s="259" t="s">
        <v>221</v>
      </c>
      <c r="Y2" s="263" t="s">
        <v>334</v>
      </c>
      <c r="Z2" s="277" t="s">
        <v>222</v>
      </c>
      <c r="AA2" s="85"/>
      <c r="AB2" s="87"/>
      <c r="AC2" s="87"/>
      <c r="AD2" s="87"/>
    </row>
    <row r="3" spans="1:30" s="81" customFormat="1" ht="14.25" customHeight="1" x14ac:dyDescent="0.2">
      <c r="A3" s="86"/>
      <c r="B3" s="274" t="s">
        <v>1</v>
      </c>
      <c r="C3" s="257" t="s">
        <v>223</v>
      </c>
      <c r="D3" s="271" t="s">
        <v>224</v>
      </c>
      <c r="E3" s="272"/>
      <c r="F3" s="253" t="s">
        <v>225</v>
      </c>
      <c r="G3" s="253" t="s">
        <v>333</v>
      </c>
      <c r="H3" s="253" t="s">
        <v>226</v>
      </c>
      <c r="I3" s="253" t="s">
        <v>212</v>
      </c>
      <c r="J3" s="255" t="s">
        <v>1</v>
      </c>
      <c r="K3" s="257" t="s">
        <v>223</v>
      </c>
      <c r="L3" s="271" t="s">
        <v>224</v>
      </c>
      <c r="M3" s="272"/>
      <c r="N3" s="253" t="s">
        <v>225</v>
      </c>
      <c r="O3" s="253" t="s">
        <v>333</v>
      </c>
      <c r="P3" s="253" t="s">
        <v>226</v>
      </c>
      <c r="Q3" s="259" t="s">
        <v>212</v>
      </c>
      <c r="R3" s="260"/>
      <c r="S3" s="282" t="s">
        <v>291</v>
      </c>
      <c r="T3" s="283" t="s">
        <v>332</v>
      </c>
      <c r="U3" s="262"/>
      <c r="V3" s="266"/>
      <c r="W3" s="262"/>
      <c r="X3" s="266"/>
      <c r="Y3" s="264"/>
      <c r="Z3" s="278"/>
      <c r="AA3" s="85"/>
      <c r="AB3" s="87"/>
      <c r="AC3" s="87"/>
      <c r="AD3" s="87"/>
    </row>
    <row r="4" spans="1:30" s="81" customFormat="1" ht="71.25" customHeight="1" x14ac:dyDescent="0.2">
      <c r="A4" s="88"/>
      <c r="B4" s="275"/>
      <c r="C4" s="276"/>
      <c r="D4" s="89" t="s">
        <v>227</v>
      </c>
      <c r="E4" s="89" t="s">
        <v>212</v>
      </c>
      <c r="F4" s="254"/>
      <c r="G4" s="254"/>
      <c r="H4" s="254"/>
      <c r="I4" s="254"/>
      <c r="J4" s="256"/>
      <c r="K4" s="258"/>
      <c r="L4" s="89" t="s">
        <v>227</v>
      </c>
      <c r="M4" s="89" t="s">
        <v>212</v>
      </c>
      <c r="N4" s="254"/>
      <c r="O4" s="254"/>
      <c r="P4" s="254"/>
      <c r="Q4" s="267"/>
      <c r="R4" s="261"/>
      <c r="S4" s="282"/>
      <c r="T4" s="284"/>
      <c r="U4" s="254"/>
      <c r="V4" s="267"/>
      <c r="W4" s="254"/>
      <c r="X4" s="267"/>
      <c r="Y4" s="265"/>
      <c r="Z4" s="279"/>
      <c r="AA4" s="85"/>
      <c r="AB4" s="87"/>
      <c r="AC4" s="87"/>
      <c r="AD4" s="87"/>
    </row>
    <row r="5" spans="1:30" s="103" customFormat="1" ht="15" customHeight="1" x14ac:dyDescent="0.2">
      <c r="A5" s="98" t="s">
        <v>213</v>
      </c>
      <c r="B5" s="99">
        <f t="shared" ref="B5:B25" si="0">IF(SUM(C5:I5)=0,"-",SUM(C5:I5))</f>
        <v>555</v>
      </c>
      <c r="C5" s="191">
        <v>15</v>
      </c>
      <c r="D5" s="191">
        <v>88</v>
      </c>
      <c r="E5" s="191">
        <v>29</v>
      </c>
      <c r="F5" s="191">
        <v>386</v>
      </c>
      <c r="G5" s="191">
        <v>3</v>
      </c>
      <c r="H5" s="191">
        <v>7</v>
      </c>
      <c r="I5" s="191">
        <v>27</v>
      </c>
      <c r="J5" s="100">
        <f t="shared" ref="J5:J25" si="1">IF(SUM(K5:Q5)=0,"-",SUM(K5:Q5))</f>
        <v>3392</v>
      </c>
      <c r="K5" s="191">
        <v>51</v>
      </c>
      <c r="L5" s="191">
        <v>289</v>
      </c>
      <c r="M5" s="191">
        <v>18</v>
      </c>
      <c r="N5" s="191">
        <v>1760</v>
      </c>
      <c r="O5" s="191">
        <v>12</v>
      </c>
      <c r="P5" s="191">
        <v>791</v>
      </c>
      <c r="Q5" s="191">
        <v>471</v>
      </c>
      <c r="R5" s="191">
        <v>275</v>
      </c>
      <c r="S5" s="107">
        <v>424</v>
      </c>
      <c r="T5" s="100">
        <v>6136</v>
      </c>
      <c r="U5" s="100">
        <v>2905</v>
      </c>
      <c r="V5" s="191">
        <v>1244</v>
      </c>
      <c r="W5" s="191">
        <v>57</v>
      </c>
      <c r="X5" s="191">
        <v>4545</v>
      </c>
      <c r="Y5" s="191" t="s">
        <v>181</v>
      </c>
      <c r="Z5" s="191">
        <v>27</v>
      </c>
      <c r="AA5" s="101"/>
      <c r="AB5" s="102"/>
      <c r="AC5" s="102"/>
      <c r="AD5" s="102"/>
    </row>
    <row r="6" spans="1:30" s="106" customFormat="1" ht="15" customHeight="1" x14ac:dyDescent="0.2">
      <c r="A6" s="204" t="s">
        <v>293</v>
      </c>
      <c r="B6" s="193">
        <f>IF(SUM(C6:I6)=0,"-",SUM(C6:I6))</f>
        <v>34</v>
      </c>
      <c r="C6" s="193">
        <f>IF(SUM(C7:C25)=0,"-",SUM(C7:C25))</f>
        <v>1</v>
      </c>
      <c r="D6" s="193">
        <f t="shared" ref="D6:R6" si="2">IF(SUM(D7:D25)=0,"-",SUM(D7:D25))</f>
        <v>9</v>
      </c>
      <c r="E6" s="193">
        <f t="shared" si="2"/>
        <v>3</v>
      </c>
      <c r="F6" s="193">
        <f t="shared" si="2"/>
        <v>17</v>
      </c>
      <c r="G6" s="193">
        <f t="shared" si="2"/>
        <v>4</v>
      </c>
      <c r="H6" s="193" t="str">
        <f t="shared" si="2"/>
        <v>-</v>
      </c>
      <c r="I6" s="193" t="str">
        <f t="shared" si="2"/>
        <v>-</v>
      </c>
      <c r="J6" s="193">
        <f t="shared" si="1"/>
        <v>200</v>
      </c>
      <c r="K6" s="193">
        <f t="shared" si="2"/>
        <v>5</v>
      </c>
      <c r="L6" s="193">
        <f t="shared" si="2"/>
        <v>34</v>
      </c>
      <c r="M6" s="193">
        <f t="shared" si="2"/>
        <v>1</v>
      </c>
      <c r="N6" s="193">
        <f t="shared" si="2"/>
        <v>73</v>
      </c>
      <c r="O6" s="193">
        <f t="shared" si="2"/>
        <v>34</v>
      </c>
      <c r="P6" s="193">
        <f t="shared" si="2"/>
        <v>45</v>
      </c>
      <c r="Q6" s="193">
        <f t="shared" si="2"/>
        <v>8</v>
      </c>
      <c r="R6" s="193">
        <f t="shared" si="2"/>
        <v>19</v>
      </c>
      <c r="S6" s="193">
        <f t="shared" ref="S6:Z6" si="3">IF(SUM(S7:S25)=0,"-",SUM(S7:S25))</f>
        <v>998</v>
      </c>
      <c r="T6" s="193">
        <f t="shared" si="3"/>
        <v>3</v>
      </c>
      <c r="U6" s="193">
        <f t="shared" si="3"/>
        <v>172</v>
      </c>
      <c r="V6" s="193">
        <f t="shared" si="3"/>
        <v>67</v>
      </c>
      <c r="W6" s="193">
        <f t="shared" si="3"/>
        <v>5</v>
      </c>
      <c r="X6" s="193">
        <f t="shared" si="3"/>
        <v>317</v>
      </c>
      <c r="Y6" s="193">
        <f>IF(SUM(Y7:Y25)=0,"-",SUM(Y7:Y25))</f>
        <v>19</v>
      </c>
      <c r="Z6" s="193">
        <f t="shared" si="3"/>
        <v>3</v>
      </c>
      <c r="AA6" s="101"/>
      <c r="AB6" s="105"/>
      <c r="AC6" s="105"/>
      <c r="AD6" s="105"/>
    </row>
    <row r="7" spans="1:30" s="106" customFormat="1" ht="15" customHeight="1" x14ac:dyDescent="0.2">
      <c r="A7" s="91" t="s">
        <v>294</v>
      </c>
      <c r="B7" s="92">
        <f t="shared" si="0"/>
        <v>19</v>
      </c>
      <c r="C7" s="104">
        <v>1</v>
      </c>
      <c r="D7" s="104" t="s">
        <v>178</v>
      </c>
      <c r="E7" s="104">
        <v>2</v>
      </c>
      <c r="F7" s="104">
        <v>13</v>
      </c>
      <c r="G7" s="104">
        <v>3</v>
      </c>
      <c r="H7" s="104" t="s">
        <v>178</v>
      </c>
      <c r="I7" s="104" t="s">
        <v>178</v>
      </c>
      <c r="J7" s="104">
        <f>IF(SUM(K7:Q7)=0,"-",SUM(K7:Q7))</f>
        <v>102</v>
      </c>
      <c r="K7" s="104">
        <v>4</v>
      </c>
      <c r="L7" s="104">
        <v>3</v>
      </c>
      <c r="M7" s="104">
        <v>1</v>
      </c>
      <c r="N7" s="104">
        <v>45</v>
      </c>
      <c r="O7" s="104">
        <v>13</v>
      </c>
      <c r="P7" s="104">
        <v>31</v>
      </c>
      <c r="Q7" s="104">
        <v>5</v>
      </c>
      <c r="R7" s="104">
        <v>8</v>
      </c>
      <c r="S7" s="104">
        <v>637</v>
      </c>
      <c r="T7" s="104" t="s">
        <v>178</v>
      </c>
      <c r="U7" s="104">
        <v>96</v>
      </c>
      <c r="V7" s="104">
        <v>48</v>
      </c>
      <c r="W7" s="104">
        <v>3</v>
      </c>
      <c r="X7" s="104">
        <v>182</v>
      </c>
      <c r="Y7" s="104">
        <v>1</v>
      </c>
      <c r="Z7" s="104">
        <v>3</v>
      </c>
      <c r="AA7" s="101"/>
      <c r="AB7" s="105"/>
      <c r="AC7" s="105"/>
      <c r="AD7" s="105"/>
    </row>
    <row r="8" spans="1:30" s="106" customFormat="1" ht="15" customHeight="1" x14ac:dyDescent="0.2">
      <c r="A8" s="91" t="s">
        <v>295</v>
      </c>
      <c r="B8" s="92">
        <f t="shared" si="0"/>
        <v>4</v>
      </c>
      <c r="C8" s="104" t="s">
        <v>178</v>
      </c>
      <c r="D8" s="104">
        <v>1</v>
      </c>
      <c r="E8" s="104" t="s">
        <v>178</v>
      </c>
      <c r="F8" s="104">
        <v>2</v>
      </c>
      <c r="G8" s="104">
        <v>1</v>
      </c>
      <c r="H8" s="104" t="s">
        <v>178</v>
      </c>
      <c r="I8" s="104" t="s">
        <v>178</v>
      </c>
      <c r="J8" s="104">
        <f t="shared" si="1"/>
        <v>20</v>
      </c>
      <c r="K8" s="104" t="s">
        <v>178</v>
      </c>
      <c r="L8" s="104">
        <v>1</v>
      </c>
      <c r="M8" s="104" t="s">
        <v>178</v>
      </c>
      <c r="N8" s="104">
        <v>9</v>
      </c>
      <c r="O8" s="104">
        <v>4</v>
      </c>
      <c r="P8" s="104">
        <v>6</v>
      </c>
      <c r="Q8" s="104" t="s">
        <v>178</v>
      </c>
      <c r="R8" s="104">
        <v>2</v>
      </c>
      <c r="S8" s="104">
        <v>228</v>
      </c>
      <c r="T8" s="104" t="s">
        <v>178</v>
      </c>
      <c r="U8" s="104">
        <v>18</v>
      </c>
      <c r="V8" s="104">
        <v>11</v>
      </c>
      <c r="W8" s="104">
        <v>1</v>
      </c>
      <c r="X8" s="104">
        <v>37</v>
      </c>
      <c r="Y8" s="104">
        <v>1</v>
      </c>
      <c r="Z8" s="104" t="s">
        <v>178</v>
      </c>
      <c r="AA8" s="101"/>
      <c r="AB8" s="105"/>
      <c r="AC8" s="105"/>
      <c r="AD8" s="105"/>
    </row>
    <row r="9" spans="1:30" s="106" customFormat="1" ht="15" customHeight="1" x14ac:dyDescent="0.2">
      <c r="A9" s="91" t="s">
        <v>296</v>
      </c>
      <c r="B9" s="104">
        <f t="shared" si="0"/>
        <v>1</v>
      </c>
      <c r="C9" s="104" t="s">
        <v>178</v>
      </c>
      <c r="D9" s="104">
        <v>1</v>
      </c>
      <c r="E9" s="104" t="s">
        <v>178</v>
      </c>
      <c r="F9" s="104" t="s">
        <v>178</v>
      </c>
      <c r="G9" s="104" t="s">
        <v>178</v>
      </c>
      <c r="H9" s="104" t="s">
        <v>178</v>
      </c>
      <c r="I9" s="104" t="s">
        <v>178</v>
      </c>
      <c r="J9" s="104">
        <f t="shared" si="1"/>
        <v>2</v>
      </c>
      <c r="K9" s="104" t="s">
        <v>178</v>
      </c>
      <c r="L9" s="104">
        <v>2</v>
      </c>
      <c r="M9" s="104" t="s">
        <v>178</v>
      </c>
      <c r="N9" s="104" t="s">
        <v>178</v>
      </c>
      <c r="O9" s="104" t="s">
        <v>178</v>
      </c>
      <c r="P9" s="104" t="s">
        <v>178</v>
      </c>
      <c r="Q9" s="104" t="s">
        <v>178</v>
      </c>
      <c r="R9" s="104">
        <v>1</v>
      </c>
      <c r="S9" s="104" t="s">
        <v>178</v>
      </c>
      <c r="T9" s="104" t="s">
        <v>178</v>
      </c>
      <c r="U9" s="104">
        <v>3</v>
      </c>
      <c r="V9" s="104" t="s">
        <v>178</v>
      </c>
      <c r="W9" s="104" t="s">
        <v>178</v>
      </c>
      <c r="X9" s="104">
        <v>4</v>
      </c>
      <c r="Y9" s="104">
        <v>1</v>
      </c>
      <c r="Z9" s="104" t="s">
        <v>178</v>
      </c>
      <c r="AA9" s="101"/>
      <c r="AB9" s="105"/>
      <c r="AC9" s="105"/>
      <c r="AD9" s="105"/>
    </row>
    <row r="10" spans="1:30" s="106" customFormat="1" ht="15" customHeight="1" x14ac:dyDescent="0.2">
      <c r="A10" s="91" t="s">
        <v>297</v>
      </c>
      <c r="B10" s="92" t="str">
        <f t="shared" si="0"/>
        <v>-</v>
      </c>
      <c r="C10" s="104" t="s">
        <v>178</v>
      </c>
      <c r="D10" s="104" t="s">
        <v>178</v>
      </c>
      <c r="E10" s="104" t="s">
        <v>178</v>
      </c>
      <c r="F10" s="104" t="s">
        <v>178</v>
      </c>
      <c r="G10" s="104" t="s">
        <v>178</v>
      </c>
      <c r="H10" s="104" t="s">
        <v>178</v>
      </c>
      <c r="I10" s="104" t="s">
        <v>178</v>
      </c>
      <c r="J10" s="104">
        <f t="shared" si="1"/>
        <v>3</v>
      </c>
      <c r="K10" s="104" t="s">
        <v>178</v>
      </c>
      <c r="L10" s="104" t="s">
        <v>178</v>
      </c>
      <c r="M10" s="104" t="s">
        <v>178</v>
      </c>
      <c r="N10" s="104">
        <v>1</v>
      </c>
      <c r="O10" s="104">
        <v>1</v>
      </c>
      <c r="P10" s="104">
        <v>1</v>
      </c>
      <c r="Q10" s="104" t="s">
        <v>178</v>
      </c>
      <c r="R10" s="104" t="s">
        <v>178</v>
      </c>
      <c r="S10" s="104" t="s">
        <v>178</v>
      </c>
      <c r="T10" s="104" t="s">
        <v>178</v>
      </c>
      <c r="U10" s="104">
        <v>2</v>
      </c>
      <c r="V10" s="104" t="s">
        <v>178</v>
      </c>
      <c r="W10" s="104" t="s">
        <v>178</v>
      </c>
      <c r="X10" s="104">
        <v>6</v>
      </c>
      <c r="Y10" s="104">
        <v>1</v>
      </c>
      <c r="Z10" s="104" t="s">
        <v>178</v>
      </c>
      <c r="AA10" s="101"/>
      <c r="AB10" s="105"/>
      <c r="AC10" s="105"/>
      <c r="AD10" s="105"/>
    </row>
    <row r="11" spans="1:30" s="106" customFormat="1" ht="15" customHeight="1" x14ac:dyDescent="0.2">
      <c r="A11" s="91" t="s">
        <v>298</v>
      </c>
      <c r="B11" s="92">
        <f t="shared" si="0"/>
        <v>1</v>
      </c>
      <c r="C11" s="104" t="s">
        <v>178</v>
      </c>
      <c r="D11" s="104">
        <v>1</v>
      </c>
      <c r="E11" s="104" t="s">
        <v>178</v>
      </c>
      <c r="F11" s="104" t="s">
        <v>178</v>
      </c>
      <c r="G11" s="104" t="s">
        <v>178</v>
      </c>
      <c r="H11" s="104" t="s">
        <v>178</v>
      </c>
      <c r="I11" s="104" t="s">
        <v>178</v>
      </c>
      <c r="J11" s="104">
        <f t="shared" si="1"/>
        <v>3</v>
      </c>
      <c r="K11" s="104">
        <v>1</v>
      </c>
      <c r="L11" s="104" t="s">
        <v>178</v>
      </c>
      <c r="M11" s="104" t="s">
        <v>178</v>
      </c>
      <c r="N11" s="104" t="s">
        <v>178</v>
      </c>
      <c r="O11" s="104">
        <v>1</v>
      </c>
      <c r="P11" s="104">
        <v>1</v>
      </c>
      <c r="Q11" s="104" t="s">
        <v>178</v>
      </c>
      <c r="R11" s="104">
        <v>1</v>
      </c>
      <c r="S11" s="104">
        <v>27</v>
      </c>
      <c r="T11" s="104" t="s">
        <v>178</v>
      </c>
      <c r="U11" s="104">
        <v>2</v>
      </c>
      <c r="V11" s="104">
        <v>1</v>
      </c>
      <c r="W11" s="104" t="s">
        <v>178</v>
      </c>
      <c r="X11" s="104">
        <v>3</v>
      </c>
      <c r="Y11" s="104">
        <v>1</v>
      </c>
      <c r="Z11" s="104" t="s">
        <v>178</v>
      </c>
      <c r="AA11" s="101"/>
      <c r="AB11" s="105"/>
      <c r="AC11" s="105"/>
      <c r="AD11" s="105"/>
    </row>
    <row r="12" spans="1:30" s="106" customFormat="1" ht="15" customHeight="1" x14ac:dyDescent="0.2">
      <c r="A12" s="91" t="s">
        <v>299</v>
      </c>
      <c r="B12" s="104" t="str">
        <f t="shared" si="0"/>
        <v>-</v>
      </c>
      <c r="C12" s="104" t="s">
        <v>178</v>
      </c>
      <c r="D12" s="104" t="s">
        <v>178</v>
      </c>
      <c r="E12" s="104" t="s">
        <v>178</v>
      </c>
      <c r="F12" s="104" t="s">
        <v>178</v>
      </c>
      <c r="G12" s="104" t="s">
        <v>178</v>
      </c>
      <c r="H12" s="104" t="s">
        <v>178</v>
      </c>
      <c r="I12" s="104" t="s">
        <v>178</v>
      </c>
      <c r="J12" s="104">
        <f t="shared" si="1"/>
        <v>8</v>
      </c>
      <c r="K12" s="104" t="s">
        <v>178</v>
      </c>
      <c r="L12" s="104">
        <v>1</v>
      </c>
      <c r="M12" s="104" t="s">
        <v>178</v>
      </c>
      <c r="N12" s="104">
        <v>3</v>
      </c>
      <c r="O12" s="104">
        <v>2</v>
      </c>
      <c r="P12" s="104" t="s">
        <v>178</v>
      </c>
      <c r="Q12" s="104">
        <v>2</v>
      </c>
      <c r="R12" s="104" t="s">
        <v>178</v>
      </c>
      <c r="S12" s="104" t="s">
        <v>178</v>
      </c>
      <c r="T12" s="104" t="s">
        <v>178</v>
      </c>
      <c r="U12" s="104">
        <v>5</v>
      </c>
      <c r="V12" s="104" t="s">
        <v>178</v>
      </c>
      <c r="W12" s="104" t="s">
        <v>178</v>
      </c>
      <c r="X12" s="104">
        <v>4</v>
      </c>
      <c r="Y12" s="104">
        <v>1</v>
      </c>
      <c r="Z12" s="104" t="s">
        <v>178</v>
      </c>
      <c r="AA12" s="101"/>
      <c r="AB12" s="105"/>
      <c r="AC12" s="105"/>
      <c r="AD12" s="105"/>
    </row>
    <row r="13" spans="1:30" s="106" customFormat="1" ht="15" customHeight="1" x14ac:dyDescent="0.2">
      <c r="A13" s="91" t="s">
        <v>300</v>
      </c>
      <c r="B13" s="92">
        <f t="shared" si="0"/>
        <v>2</v>
      </c>
      <c r="C13" s="104" t="s">
        <v>178</v>
      </c>
      <c r="D13" s="104" t="s">
        <v>178</v>
      </c>
      <c r="E13" s="104">
        <v>1</v>
      </c>
      <c r="F13" s="104">
        <v>1</v>
      </c>
      <c r="G13" s="104" t="s">
        <v>178</v>
      </c>
      <c r="H13" s="104" t="s">
        <v>178</v>
      </c>
      <c r="I13" s="104" t="s">
        <v>178</v>
      </c>
      <c r="J13" s="104">
        <f t="shared" si="1"/>
        <v>4</v>
      </c>
      <c r="K13" s="104" t="s">
        <v>178</v>
      </c>
      <c r="L13" s="104" t="s">
        <v>178</v>
      </c>
      <c r="M13" s="104" t="s">
        <v>178</v>
      </c>
      <c r="N13" s="104">
        <v>3</v>
      </c>
      <c r="O13" s="104">
        <v>1</v>
      </c>
      <c r="P13" s="104" t="s">
        <v>178</v>
      </c>
      <c r="Q13" s="104" t="s">
        <v>178</v>
      </c>
      <c r="R13" s="104">
        <v>1</v>
      </c>
      <c r="S13" s="104">
        <v>48</v>
      </c>
      <c r="T13" s="104" t="s">
        <v>178</v>
      </c>
      <c r="U13" s="104">
        <v>3</v>
      </c>
      <c r="V13" s="104" t="s">
        <v>178</v>
      </c>
      <c r="W13" s="104" t="s">
        <v>178</v>
      </c>
      <c r="X13" s="104">
        <v>5</v>
      </c>
      <c r="Y13" s="104">
        <v>1</v>
      </c>
      <c r="Z13" s="104" t="s">
        <v>178</v>
      </c>
      <c r="AA13" s="101"/>
      <c r="AB13" s="105"/>
      <c r="AC13" s="105"/>
      <c r="AD13" s="105"/>
    </row>
    <row r="14" spans="1:30" s="106" customFormat="1" ht="15" customHeight="1" x14ac:dyDescent="0.2">
      <c r="A14" s="91" t="s">
        <v>301</v>
      </c>
      <c r="B14" s="92">
        <f t="shared" si="0"/>
        <v>1</v>
      </c>
      <c r="C14" s="104" t="s">
        <v>178</v>
      </c>
      <c r="D14" s="104">
        <v>1</v>
      </c>
      <c r="E14" s="104" t="s">
        <v>178</v>
      </c>
      <c r="F14" s="104" t="s">
        <v>178</v>
      </c>
      <c r="G14" s="104" t="s">
        <v>178</v>
      </c>
      <c r="H14" s="104" t="s">
        <v>178</v>
      </c>
      <c r="I14" s="104" t="s">
        <v>178</v>
      </c>
      <c r="J14" s="104">
        <f t="shared" si="1"/>
        <v>4</v>
      </c>
      <c r="K14" s="104" t="s">
        <v>178</v>
      </c>
      <c r="L14" s="104" t="s">
        <v>178</v>
      </c>
      <c r="M14" s="104" t="s">
        <v>178</v>
      </c>
      <c r="N14" s="104">
        <v>3</v>
      </c>
      <c r="O14" s="104">
        <v>1</v>
      </c>
      <c r="P14" s="104" t="s">
        <v>178</v>
      </c>
      <c r="Q14" s="104" t="s">
        <v>178</v>
      </c>
      <c r="R14" s="104">
        <v>1</v>
      </c>
      <c r="S14" s="104" t="s">
        <v>178</v>
      </c>
      <c r="T14" s="104" t="s">
        <v>178</v>
      </c>
      <c r="U14" s="104">
        <v>9</v>
      </c>
      <c r="V14" s="104">
        <v>3</v>
      </c>
      <c r="W14" s="104">
        <v>1</v>
      </c>
      <c r="X14" s="104">
        <v>7</v>
      </c>
      <c r="Y14" s="104">
        <v>1</v>
      </c>
      <c r="Z14" s="104" t="s">
        <v>178</v>
      </c>
      <c r="AA14" s="101"/>
      <c r="AB14" s="105"/>
      <c r="AC14" s="105"/>
      <c r="AD14" s="105"/>
    </row>
    <row r="15" spans="1:30" s="106" customFormat="1" ht="15" customHeight="1" x14ac:dyDescent="0.2">
      <c r="A15" s="91" t="s">
        <v>302</v>
      </c>
      <c r="B15" s="104" t="str">
        <f t="shared" si="0"/>
        <v>-</v>
      </c>
      <c r="C15" s="104" t="s">
        <v>178</v>
      </c>
      <c r="D15" s="104" t="s">
        <v>178</v>
      </c>
      <c r="E15" s="104" t="s">
        <v>178</v>
      </c>
      <c r="F15" s="104" t="s">
        <v>178</v>
      </c>
      <c r="G15" s="104" t="s">
        <v>178</v>
      </c>
      <c r="H15" s="104" t="s">
        <v>178</v>
      </c>
      <c r="I15" s="104" t="s">
        <v>178</v>
      </c>
      <c r="J15" s="104">
        <f t="shared" si="1"/>
        <v>3</v>
      </c>
      <c r="K15" s="104" t="s">
        <v>178</v>
      </c>
      <c r="L15" s="104">
        <v>2</v>
      </c>
      <c r="M15" s="104" t="s">
        <v>178</v>
      </c>
      <c r="N15" s="104" t="s">
        <v>178</v>
      </c>
      <c r="O15" s="104">
        <v>1</v>
      </c>
      <c r="P15" s="104" t="s">
        <v>178</v>
      </c>
      <c r="Q15" s="104" t="s">
        <v>178</v>
      </c>
      <c r="R15" s="104" t="s">
        <v>178</v>
      </c>
      <c r="S15" s="104" t="s">
        <v>178</v>
      </c>
      <c r="T15" s="104">
        <v>1</v>
      </c>
      <c r="U15" s="104">
        <v>2</v>
      </c>
      <c r="V15" s="104" t="s">
        <v>178</v>
      </c>
      <c r="W15" s="104" t="s">
        <v>178</v>
      </c>
      <c r="X15" s="104">
        <v>5</v>
      </c>
      <c r="Y15" s="104">
        <v>1</v>
      </c>
      <c r="Z15" s="104" t="s">
        <v>178</v>
      </c>
      <c r="AA15" s="101"/>
      <c r="AB15" s="105"/>
      <c r="AC15" s="105"/>
      <c r="AD15" s="105"/>
    </row>
    <row r="16" spans="1:30" s="106" customFormat="1" ht="15" customHeight="1" x14ac:dyDescent="0.2">
      <c r="A16" s="91" t="s">
        <v>303</v>
      </c>
      <c r="B16" s="92" t="str">
        <f t="shared" si="0"/>
        <v>-</v>
      </c>
      <c r="C16" s="104" t="s">
        <v>178</v>
      </c>
      <c r="D16" s="104" t="s">
        <v>178</v>
      </c>
      <c r="E16" s="104" t="s">
        <v>178</v>
      </c>
      <c r="F16" s="104" t="s">
        <v>178</v>
      </c>
      <c r="G16" s="104" t="s">
        <v>178</v>
      </c>
      <c r="H16" s="104" t="s">
        <v>178</v>
      </c>
      <c r="I16" s="104" t="s">
        <v>178</v>
      </c>
      <c r="J16" s="104">
        <f t="shared" si="1"/>
        <v>2</v>
      </c>
      <c r="K16" s="104" t="s">
        <v>178</v>
      </c>
      <c r="L16" s="104">
        <v>1</v>
      </c>
      <c r="M16" s="104" t="s">
        <v>178</v>
      </c>
      <c r="N16" s="104" t="s">
        <v>178</v>
      </c>
      <c r="O16" s="104">
        <v>1</v>
      </c>
      <c r="P16" s="104" t="s">
        <v>178</v>
      </c>
      <c r="Q16" s="104" t="s">
        <v>178</v>
      </c>
      <c r="R16" s="104" t="s">
        <v>178</v>
      </c>
      <c r="S16" s="104" t="s">
        <v>178</v>
      </c>
      <c r="T16" s="104" t="s">
        <v>178</v>
      </c>
      <c r="U16" s="104">
        <v>1</v>
      </c>
      <c r="V16" s="104" t="s">
        <v>178</v>
      </c>
      <c r="W16" s="104" t="s">
        <v>178</v>
      </c>
      <c r="X16" s="104">
        <v>1</v>
      </c>
      <c r="Y16" s="104">
        <v>1</v>
      </c>
      <c r="Z16" s="104" t="s">
        <v>178</v>
      </c>
      <c r="AA16" s="101"/>
      <c r="AB16" s="105"/>
      <c r="AC16" s="105"/>
      <c r="AD16" s="105"/>
    </row>
    <row r="17" spans="1:30" s="106" customFormat="1" ht="15" customHeight="1" x14ac:dyDescent="0.2">
      <c r="A17" s="91" t="s">
        <v>304</v>
      </c>
      <c r="B17" s="92">
        <f t="shared" si="0"/>
        <v>1</v>
      </c>
      <c r="C17" s="104" t="s">
        <v>178</v>
      </c>
      <c r="D17" s="104">
        <v>1</v>
      </c>
      <c r="E17" s="104" t="s">
        <v>178</v>
      </c>
      <c r="F17" s="104" t="s">
        <v>178</v>
      </c>
      <c r="G17" s="104" t="s">
        <v>178</v>
      </c>
      <c r="H17" s="104" t="s">
        <v>178</v>
      </c>
      <c r="I17" s="104" t="s">
        <v>178</v>
      </c>
      <c r="J17" s="104">
        <f t="shared" si="1"/>
        <v>3</v>
      </c>
      <c r="K17" s="104" t="s">
        <v>178</v>
      </c>
      <c r="L17" s="104">
        <v>1</v>
      </c>
      <c r="M17" s="104" t="s">
        <v>178</v>
      </c>
      <c r="N17" s="104">
        <v>2</v>
      </c>
      <c r="O17" s="104" t="s">
        <v>178</v>
      </c>
      <c r="P17" s="104" t="s">
        <v>178</v>
      </c>
      <c r="Q17" s="104" t="s">
        <v>178</v>
      </c>
      <c r="R17" s="104">
        <v>1</v>
      </c>
      <c r="S17" s="104" t="s">
        <v>178</v>
      </c>
      <c r="T17" s="104">
        <v>1</v>
      </c>
      <c r="U17" s="104">
        <v>2</v>
      </c>
      <c r="V17" s="104" t="s">
        <v>178</v>
      </c>
      <c r="W17" s="104" t="s">
        <v>178</v>
      </c>
      <c r="X17" s="104">
        <v>3</v>
      </c>
      <c r="Y17" s="104">
        <v>1</v>
      </c>
      <c r="Z17" s="104" t="s">
        <v>178</v>
      </c>
      <c r="AA17" s="101"/>
      <c r="AB17" s="105"/>
      <c r="AC17" s="105"/>
      <c r="AD17" s="105"/>
    </row>
    <row r="18" spans="1:30" s="106" customFormat="1" ht="15" customHeight="1" x14ac:dyDescent="0.2">
      <c r="A18" s="91" t="s">
        <v>305</v>
      </c>
      <c r="B18" s="104">
        <f t="shared" si="0"/>
        <v>1</v>
      </c>
      <c r="C18" s="104" t="s">
        <v>178</v>
      </c>
      <c r="D18" s="104">
        <v>1</v>
      </c>
      <c r="E18" s="104" t="s">
        <v>178</v>
      </c>
      <c r="F18" s="104" t="s">
        <v>178</v>
      </c>
      <c r="G18" s="104" t="s">
        <v>178</v>
      </c>
      <c r="H18" s="104" t="s">
        <v>178</v>
      </c>
      <c r="I18" s="104" t="s">
        <v>178</v>
      </c>
      <c r="J18" s="104">
        <f t="shared" si="1"/>
        <v>6</v>
      </c>
      <c r="K18" s="104" t="s">
        <v>178</v>
      </c>
      <c r="L18" s="104">
        <v>4</v>
      </c>
      <c r="M18" s="104" t="s">
        <v>178</v>
      </c>
      <c r="N18" s="104">
        <v>1</v>
      </c>
      <c r="O18" s="104" t="s">
        <v>178</v>
      </c>
      <c r="P18" s="104">
        <v>1</v>
      </c>
      <c r="Q18" s="104" t="s">
        <v>178</v>
      </c>
      <c r="R18" s="104">
        <v>1</v>
      </c>
      <c r="S18" s="104" t="s">
        <v>178</v>
      </c>
      <c r="T18" s="104" t="s">
        <v>178</v>
      </c>
      <c r="U18" s="104">
        <v>3</v>
      </c>
      <c r="V18" s="104" t="s">
        <v>178</v>
      </c>
      <c r="W18" s="104" t="s">
        <v>178</v>
      </c>
      <c r="X18" s="104">
        <v>4</v>
      </c>
      <c r="Y18" s="104">
        <v>1</v>
      </c>
      <c r="Z18" s="104" t="s">
        <v>178</v>
      </c>
      <c r="AA18" s="101"/>
      <c r="AB18" s="105"/>
      <c r="AC18" s="105"/>
      <c r="AD18" s="105"/>
    </row>
    <row r="19" spans="1:30" s="106" customFormat="1" ht="15" customHeight="1" x14ac:dyDescent="0.2">
      <c r="A19" s="91" t="s">
        <v>306</v>
      </c>
      <c r="B19" s="92">
        <f t="shared" si="0"/>
        <v>1</v>
      </c>
      <c r="C19" s="104" t="s">
        <v>178</v>
      </c>
      <c r="D19" s="104" t="s">
        <v>178</v>
      </c>
      <c r="E19" s="104" t="s">
        <v>178</v>
      </c>
      <c r="F19" s="104">
        <v>1</v>
      </c>
      <c r="G19" s="104" t="s">
        <v>178</v>
      </c>
      <c r="H19" s="104" t="s">
        <v>178</v>
      </c>
      <c r="I19" s="104" t="s">
        <v>178</v>
      </c>
      <c r="J19" s="104">
        <f t="shared" si="1"/>
        <v>15</v>
      </c>
      <c r="K19" s="104" t="s">
        <v>178</v>
      </c>
      <c r="L19" s="104">
        <v>6</v>
      </c>
      <c r="M19" s="104" t="s">
        <v>178</v>
      </c>
      <c r="N19" s="104">
        <v>1</v>
      </c>
      <c r="O19" s="104">
        <v>3</v>
      </c>
      <c r="P19" s="104">
        <v>4</v>
      </c>
      <c r="Q19" s="104">
        <v>1</v>
      </c>
      <c r="R19" s="104" t="s">
        <v>178</v>
      </c>
      <c r="S19" s="104">
        <v>58</v>
      </c>
      <c r="T19" s="104" t="s">
        <v>178</v>
      </c>
      <c r="U19" s="104">
        <v>11</v>
      </c>
      <c r="V19" s="104">
        <v>2</v>
      </c>
      <c r="W19" s="104" t="s">
        <v>178</v>
      </c>
      <c r="X19" s="104">
        <v>24</v>
      </c>
      <c r="Y19" s="104">
        <v>1</v>
      </c>
      <c r="Z19" s="104" t="s">
        <v>178</v>
      </c>
      <c r="AA19" s="101"/>
      <c r="AB19" s="105"/>
      <c r="AC19" s="105"/>
      <c r="AD19" s="105"/>
    </row>
    <row r="20" spans="1:30" s="106" customFormat="1" ht="15" customHeight="1" x14ac:dyDescent="0.2">
      <c r="A20" s="91" t="s">
        <v>307</v>
      </c>
      <c r="B20" s="92">
        <f t="shared" si="0"/>
        <v>1</v>
      </c>
      <c r="C20" s="104" t="s">
        <v>178</v>
      </c>
      <c r="D20" s="104">
        <v>1</v>
      </c>
      <c r="E20" s="104" t="s">
        <v>178</v>
      </c>
      <c r="F20" s="104" t="s">
        <v>178</v>
      </c>
      <c r="G20" s="104" t="s">
        <v>178</v>
      </c>
      <c r="H20" s="104" t="s">
        <v>178</v>
      </c>
      <c r="I20" s="104" t="s">
        <v>178</v>
      </c>
      <c r="J20" s="104">
        <f t="shared" si="1"/>
        <v>6</v>
      </c>
      <c r="K20" s="104" t="s">
        <v>178</v>
      </c>
      <c r="L20" s="104">
        <v>2</v>
      </c>
      <c r="M20" s="104" t="s">
        <v>178</v>
      </c>
      <c r="N20" s="104">
        <v>2</v>
      </c>
      <c r="O20" s="104">
        <v>1</v>
      </c>
      <c r="P20" s="104">
        <v>1</v>
      </c>
      <c r="Q20" s="104" t="s">
        <v>178</v>
      </c>
      <c r="R20" s="104">
        <v>1</v>
      </c>
      <c r="S20" s="104" t="s">
        <v>178</v>
      </c>
      <c r="T20" s="104" t="s">
        <v>178</v>
      </c>
      <c r="U20" s="104">
        <v>4</v>
      </c>
      <c r="V20" s="104">
        <v>2</v>
      </c>
      <c r="W20" s="104" t="s">
        <v>178</v>
      </c>
      <c r="X20" s="104">
        <v>4</v>
      </c>
      <c r="Y20" s="104">
        <v>1</v>
      </c>
      <c r="Z20" s="104" t="s">
        <v>178</v>
      </c>
      <c r="AA20" s="101"/>
      <c r="AB20" s="105"/>
      <c r="AC20" s="105"/>
      <c r="AD20" s="105"/>
    </row>
    <row r="21" spans="1:30" s="106" customFormat="1" ht="15" customHeight="1" x14ac:dyDescent="0.2">
      <c r="A21" s="91" t="s">
        <v>308</v>
      </c>
      <c r="B21" s="104" t="str">
        <f t="shared" si="0"/>
        <v>-</v>
      </c>
      <c r="C21" s="104" t="s">
        <v>178</v>
      </c>
      <c r="D21" s="104" t="s">
        <v>178</v>
      </c>
      <c r="E21" s="104" t="s">
        <v>178</v>
      </c>
      <c r="F21" s="104" t="s">
        <v>178</v>
      </c>
      <c r="G21" s="104" t="s">
        <v>178</v>
      </c>
      <c r="H21" s="104" t="s">
        <v>178</v>
      </c>
      <c r="I21" s="104" t="s">
        <v>178</v>
      </c>
      <c r="J21" s="104">
        <f t="shared" si="1"/>
        <v>4</v>
      </c>
      <c r="K21" s="104" t="s">
        <v>178</v>
      </c>
      <c r="L21" s="104">
        <v>3</v>
      </c>
      <c r="M21" s="104" t="s">
        <v>178</v>
      </c>
      <c r="N21" s="104" t="s">
        <v>178</v>
      </c>
      <c r="O21" s="104">
        <v>1</v>
      </c>
      <c r="P21" s="104" t="s">
        <v>178</v>
      </c>
      <c r="Q21" s="104" t="s">
        <v>178</v>
      </c>
      <c r="R21" s="104" t="s">
        <v>178</v>
      </c>
      <c r="S21" s="104" t="s">
        <v>178</v>
      </c>
      <c r="T21" s="104" t="s">
        <v>178</v>
      </c>
      <c r="U21" s="104">
        <v>1</v>
      </c>
      <c r="V21" s="104" t="s">
        <v>178</v>
      </c>
      <c r="W21" s="104" t="s">
        <v>178</v>
      </c>
      <c r="X21" s="104" t="s">
        <v>178</v>
      </c>
      <c r="Y21" s="104">
        <v>1</v>
      </c>
      <c r="Z21" s="104" t="s">
        <v>178</v>
      </c>
      <c r="AA21" s="101"/>
      <c r="AB21" s="105"/>
      <c r="AC21" s="105"/>
      <c r="AD21" s="105"/>
    </row>
    <row r="22" spans="1:30" s="106" customFormat="1" ht="15" customHeight="1" x14ac:dyDescent="0.2">
      <c r="A22" s="91" t="s">
        <v>309</v>
      </c>
      <c r="B22" s="92">
        <f t="shared" si="0"/>
        <v>1</v>
      </c>
      <c r="C22" s="104" t="s">
        <v>178</v>
      </c>
      <c r="D22" s="104">
        <v>1</v>
      </c>
      <c r="E22" s="104" t="s">
        <v>178</v>
      </c>
      <c r="F22" s="104" t="s">
        <v>178</v>
      </c>
      <c r="G22" s="104" t="s">
        <v>178</v>
      </c>
      <c r="H22" s="104" t="s">
        <v>178</v>
      </c>
      <c r="I22" s="104" t="s">
        <v>178</v>
      </c>
      <c r="J22" s="104">
        <f t="shared" si="1"/>
        <v>4</v>
      </c>
      <c r="K22" s="104" t="s">
        <v>178</v>
      </c>
      <c r="L22" s="104">
        <v>3</v>
      </c>
      <c r="M22" s="104" t="s">
        <v>178</v>
      </c>
      <c r="N22" s="104">
        <v>1</v>
      </c>
      <c r="O22" s="104" t="s">
        <v>178</v>
      </c>
      <c r="P22" s="104" t="s">
        <v>178</v>
      </c>
      <c r="Q22" s="104" t="s">
        <v>178</v>
      </c>
      <c r="R22" s="104">
        <v>1</v>
      </c>
      <c r="S22" s="104" t="s">
        <v>178</v>
      </c>
      <c r="T22" s="104" t="s">
        <v>178</v>
      </c>
      <c r="U22" s="104">
        <v>4</v>
      </c>
      <c r="V22" s="104" t="s">
        <v>178</v>
      </c>
      <c r="W22" s="104" t="s">
        <v>178</v>
      </c>
      <c r="X22" s="104">
        <v>11</v>
      </c>
      <c r="Y22" s="104">
        <v>1</v>
      </c>
      <c r="Z22" s="104" t="s">
        <v>178</v>
      </c>
      <c r="AA22" s="101"/>
      <c r="AB22" s="105"/>
      <c r="AC22" s="105"/>
      <c r="AD22" s="105"/>
    </row>
    <row r="23" spans="1:30" s="106" customFormat="1" ht="15" customHeight="1" x14ac:dyDescent="0.2">
      <c r="A23" s="91" t="s">
        <v>310</v>
      </c>
      <c r="B23" s="92">
        <f t="shared" si="0"/>
        <v>1</v>
      </c>
      <c r="C23" s="104" t="s">
        <v>178</v>
      </c>
      <c r="D23" s="104">
        <v>1</v>
      </c>
      <c r="E23" s="104" t="s">
        <v>178</v>
      </c>
      <c r="F23" s="104" t="s">
        <v>178</v>
      </c>
      <c r="G23" s="104" t="s">
        <v>178</v>
      </c>
      <c r="H23" s="104" t="s">
        <v>178</v>
      </c>
      <c r="I23" s="104" t="s">
        <v>178</v>
      </c>
      <c r="J23" s="104">
        <f t="shared" si="1"/>
        <v>3</v>
      </c>
      <c r="K23" s="104" t="s">
        <v>178</v>
      </c>
      <c r="L23" s="104">
        <v>1</v>
      </c>
      <c r="M23" s="104" t="s">
        <v>178</v>
      </c>
      <c r="N23" s="104">
        <v>2</v>
      </c>
      <c r="O23" s="104" t="s">
        <v>178</v>
      </c>
      <c r="P23" s="104" t="s">
        <v>178</v>
      </c>
      <c r="Q23" s="104" t="s">
        <v>178</v>
      </c>
      <c r="R23" s="104">
        <v>1</v>
      </c>
      <c r="S23" s="104" t="s">
        <v>178</v>
      </c>
      <c r="T23" s="104" t="s">
        <v>178</v>
      </c>
      <c r="U23" s="104">
        <v>2</v>
      </c>
      <c r="V23" s="104" t="s">
        <v>178</v>
      </c>
      <c r="W23" s="104" t="s">
        <v>178</v>
      </c>
      <c r="X23" s="104">
        <v>10</v>
      </c>
      <c r="Y23" s="104">
        <v>1</v>
      </c>
      <c r="Z23" s="104" t="s">
        <v>178</v>
      </c>
      <c r="AA23" s="101"/>
      <c r="AB23" s="105"/>
      <c r="AC23" s="105"/>
      <c r="AD23" s="105"/>
    </row>
    <row r="24" spans="1:30" s="106" customFormat="1" ht="15" customHeight="1" x14ac:dyDescent="0.2">
      <c r="A24" s="91" t="s">
        <v>311</v>
      </c>
      <c r="B24" s="104" t="str">
        <f t="shared" si="0"/>
        <v>-</v>
      </c>
      <c r="C24" s="104" t="s">
        <v>178</v>
      </c>
      <c r="D24" s="104" t="s">
        <v>178</v>
      </c>
      <c r="E24" s="104" t="s">
        <v>178</v>
      </c>
      <c r="F24" s="104" t="s">
        <v>178</v>
      </c>
      <c r="G24" s="104" t="s">
        <v>178</v>
      </c>
      <c r="H24" s="104" t="s">
        <v>178</v>
      </c>
      <c r="I24" s="104" t="s">
        <v>178</v>
      </c>
      <c r="J24" s="104">
        <f t="shared" si="1"/>
        <v>4</v>
      </c>
      <c r="K24" s="104" t="s">
        <v>178</v>
      </c>
      <c r="L24" s="104">
        <v>1</v>
      </c>
      <c r="M24" s="104" t="s">
        <v>178</v>
      </c>
      <c r="N24" s="104" t="s">
        <v>178</v>
      </c>
      <c r="O24" s="104">
        <v>3</v>
      </c>
      <c r="P24" s="104" t="s">
        <v>178</v>
      </c>
      <c r="Q24" s="104" t="s">
        <v>178</v>
      </c>
      <c r="R24" s="104" t="s">
        <v>178</v>
      </c>
      <c r="S24" s="104" t="s">
        <v>178</v>
      </c>
      <c r="T24" s="104" t="s">
        <v>178</v>
      </c>
      <c r="U24" s="104">
        <v>1</v>
      </c>
      <c r="V24" s="104" t="s">
        <v>178</v>
      </c>
      <c r="W24" s="104" t="s">
        <v>178</v>
      </c>
      <c r="X24" s="104">
        <v>4</v>
      </c>
      <c r="Y24" s="104">
        <v>1</v>
      </c>
      <c r="Z24" s="104" t="s">
        <v>178</v>
      </c>
      <c r="AA24" s="101"/>
      <c r="AB24" s="105"/>
      <c r="AC24" s="105"/>
      <c r="AD24" s="105"/>
    </row>
    <row r="25" spans="1:30" s="106" customFormat="1" ht="15" customHeight="1" x14ac:dyDescent="0.2">
      <c r="A25" s="91" t="s">
        <v>312</v>
      </c>
      <c r="B25" s="92" t="str">
        <f t="shared" si="0"/>
        <v>-</v>
      </c>
      <c r="C25" s="104" t="s">
        <v>178</v>
      </c>
      <c r="D25" s="104" t="s">
        <v>178</v>
      </c>
      <c r="E25" s="104" t="s">
        <v>178</v>
      </c>
      <c r="F25" s="104" t="s">
        <v>178</v>
      </c>
      <c r="G25" s="104" t="s">
        <v>178</v>
      </c>
      <c r="H25" s="104" t="s">
        <v>178</v>
      </c>
      <c r="I25" s="104" t="s">
        <v>178</v>
      </c>
      <c r="J25" s="104">
        <f t="shared" si="1"/>
        <v>4</v>
      </c>
      <c r="K25" s="104" t="s">
        <v>178</v>
      </c>
      <c r="L25" s="104">
        <v>3</v>
      </c>
      <c r="M25" s="104" t="s">
        <v>178</v>
      </c>
      <c r="N25" s="104" t="s">
        <v>178</v>
      </c>
      <c r="O25" s="104">
        <v>1</v>
      </c>
      <c r="P25" s="104" t="s">
        <v>178</v>
      </c>
      <c r="Q25" s="104" t="s">
        <v>178</v>
      </c>
      <c r="R25" s="104" t="s">
        <v>178</v>
      </c>
      <c r="S25" s="104" t="s">
        <v>178</v>
      </c>
      <c r="T25" s="104">
        <v>1</v>
      </c>
      <c r="U25" s="104">
        <v>3</v>
      </c>
      <c r="V25" s="104" t="s">
        <v>178</v>
      </c>
      <c r="W25" s="104" t="s">
        <v>178</v>
      </c>
      <c r="X25" s="104">
        <v>3</v>
      </c>
      <c r="Y25" s="104">
        <v>1</v>
      </c>
      <c r="Z25" s="104" t="s">
        <v>178</v>
      </c>
      <c r="AA25" s="101"/>
      <c r="AB25" s="105"/>
      <c r="AC25" s="105"/>
      <c r="AD25" s="105"/>
    </row>
    <row r="26" spans="1:30" ht="15" customHeight="1" x14ac:dyDescent="0.2">
      <c r="A26" s="94" t="s">
        <v>339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4"/>
      <c r="AB26" s="84"/>
      <c r="AC26" s="84"/>
      <c r="AD26" s="84"/>
    </row>
    <row r="27" spans="1:30" ht="15" customHeight="1" x14ac:dyDescent="0.2">
      <c r="A27" s="95" t="s">
        <v>281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</sheetData>
  <customSheetViews>
    <customSheetView guid="{56D0106B-CB90-4499-A8AC-183481DC4CD8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3"/>
      <headerFooter alignWithMargins="0"/>
    </customSheetView>
  </customSheetViews>
  <mergeCells count="26">
    <mergeCell ref="Z2:Z4"/>
    <mergeCell ref="X2:X4"/>
    <mergeCell ref="W2:W4"/>
    <mergeCell ref="S2:T2"/>
    <mergeCell ref="S3:S4"/>
    <mergeCell ref="T3:T4"/>
    <mergeCell ref="U2:U4"/>
    <mergeCell ref="Y2:Y4"/>
    <mergeCell ref="V2:V4"/>
    <mergeCell ref="F3:F4"/>
    <mergeCell ref="G3:G4"/>
    <mergeCell ref="J2:Q2"/>
    <mergeCell ref="L3:M3"/>
    <mergeCell ref="B2:I2"/>
    <mergeCell ref="Q3:Q4"/>
    <mergeCell ref="B3:B4"/>
    <mergeCell ref="C3:C4"/>
    <mergeCell ref="D3:E3"/>
    <mergeCell ref="H3:H4"/>
    <mergeCell ref="O3:O4"/>
    <mergeCell ref="P3:P4"/>
    <mergeCell ref="I3:I4"/>
    <mergeCell ref="J3:J4"/>
    <mergeCell ref="K3:K4"/>
    <mergeCell ref="N3:N4"/>
    <mergeCell ref="R2:R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4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32"/>
  <sheetViews>
    <sheetView showGridLines="0" view="pageBreakPreview" zoomScale="90" zoomScaleNormal="100" zoomScaleSheetLayoutView="90" workbookViewId="0">
      <pane xSplit="1" ySplit="6" topLeftCell="B7" activePane="bottomRight" state="frozen"/>
      <selection activeCell="M18" sqref="M18"/>
      <selection pane="topRight" activeCell="M18" sqref="M18"/>
      <selection pane="bottomLeft" activeCell="M18" sqref="M18"/>
      <selection pane="bottomRight" sqref="A1:IV1"/>
    </sheetView>
  </sheetViews>
  <sheetFormatPr defaultColWidth="9" defaultRowHeight="13" x14ac:dyDescent="0.2"/>
  <cols>
    <col min="1" max="1" width="11" style="109" customWidth="1"/>
    <col min="2" max="2" width="5.36328125" style="109" customWidth="1"/>
    <col min="3" max="3" width="6.453125" style="113" customWidth="1"/>
    <col min="4" max="4" width="7.453125" style="109" customWidth="1"/>
    <col min="5" max="5" width="7.26953125" style="113" bestFit="1" customWidth="1"/>
    <col min="6" max="6" width="6.90625" style="109" bestFit="1" customWidth="1"/>
    <col min="7" max="7" width="7.26953125" style="113" bestFit="1" customWidth="1"/>
    <col min="8" max="8" width="6.90625" style="109" bestFit="1" customWidth="1"/>
    <col min="9" max="9" width="6.453125" style="113" customWidth="1"/>
    <col min="10" max="10" width="6.90625" style="109" bestFit="1" customWidth="1"/>
    <col min="11" max="11" width="6.453125" style="113" customWidth="1"/>
    <col min="12" max="12" width="5.36328125" style="109" customWidth="1"/>
    <col min="13" max="13" width="6.453125" style="113" customWidth="1"/>
    <col min="14" max="14" width="5.36328125" style="109" customWidth="1"/>
    <col min="15" max="15" width="6.453125" style="113" customWidth="1"/>
    <col min="16" max="16" width="7.08984375" style="109" customWidth="1"/>
    <col min="17" max="17" width="6.453125" style="113" customWidth="1"/>
    <col min="18" max="18" width="6.90625" style="109" bestFit="1" customWidth="1"/>
    <col min="19" max="19" width="6.453125" style="113" customWidth="1"/>
    <col min="20" max="20" width="6.90625" style="109" bestFit="1" customWidth="1"/>
    <col min="21" max="21" width="6.453125" style="113" customWidth="1"/>
    <col min="22" max="22" width="5.90625" style="109" bestFit="1" customWidth="1"/>
    <col min="23" max="23" width="6.453125" style="114" customWidth="1"/>
    <col min="24" max="24" width="13.08984375" style="112" bestFit="1" customWidth="1"/>
    <col min="25" max="16384" width="9" style="109"/>
  </cols>
  <sheetData>
    <row r="1" spans="1:24" s="110" customFormat="1" ht="13.5" customHeight="1" x14ac:dyDescent="0.2">
      <c r="A1" s="115" t="s">
        <v>254</v>
      </c>
      <c r="B1" s="115"/>
      <c r="C1" s="115"/>
      <c r="D1" s="115"/>
      <c r="E1" s="115"/>
      <c r="F1" s="115"/>
      <c r="G1" s="225"/>
      <c r="H1" s="96"/>
      <c r="I1" s="225"/>
      <c r="J1" s="96"/>
      <c r="K1" s="225"/>
      <c r="L1" s="96"/>
      <c r="M1" s="225"/>
      <c r="N1" s="96"/>
      <c r="O1" s="225"/>
      <c r="P1" s="96"/>
      <c r="Q1" s="225"/>
      <c r="R1" s="96"/>
      <c r="S1" s="96"/>
      <c r="T1" s="96"/>
      <c r="U1" s="226"/>
      <c r="V1" s="96"/>
      <c r="W1" s="227" t="s">
        <v>344</v>
      </c>
      <c r="X1" s="117"/>
    </row>
    <row r="2" spans="1:24" ht="15" customHeight="1" x14ac:dyDescent="0.2">
      <c r="A2" s="288"/>
      <c r="B2" s="285" t="s">
        <v>228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7"/>
      <c r="P2" s="285" t="s">
        <v>335</v>
      </c>
      <c r="Q2" s="286"/>
      <c r="R2" s="286"/>
      <c r="S2" s="286"/>
      <c r="T2" s="286"/>
      <c r="U2" s="286"/>
      <c r="V2" s="286"/>
      <c r="W2" s="287"/>
      <c r="X2" s="118"/>
    </row>
    <row r="3" spans="1:24" ht="15" customHeight="1" x14ac:dyDescent="0.2">
      <c r="A3" s="289"/>
      <c r="B3" s="300" t="s">
        <v>229</v>
      </c>
      <c r="C3" s="300"/>
      <c r="D3" s="298" t="s">
        <v>230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299"/>
      <c r="P3" s="298" t="s">
        <v>336</v>
      </c>
      <c r="Q3" s="304"/>
      <c r="R3" s="304"/>
      <c r="S3" s="304"/>
      <c r="T3" s="304"/>
      <c r="U3" s="299"/>
      <c r="V3" s="293" t="s">
        <v>231</v>
      </c>
      <c r="W3" s="292"/>
    </row>
    <row r="4" spans="1:24" s="110" customFormat="1" ht="15" customHeight="1" x14ac:dyDescent="0.2">
      <c r="A4" s="289"/>
      <c r="B4" s="300"/>
      <c r="C4" s="301"/>
      <c r="D4" s="302" t="s">
        <v>1</v>
      </c>
      <c r="E4" s="303"/>
      <c r="F4" s="302" t="s">
        <v>232</v>
      </c>
      <c r="G4" s="303"/>
      <c r="H4" s="291" t="s">
        <v>217</v>
      </c>
      <c r="I4" s="292"/>
      <c r="J4" s="293" t="s">
        <v>233</v>
      </c>
      <c r="K4" s="292"/>
      <c r="L4" s="293" t="s">
        <v>234</v>
      </c>
      <c r="M4" s="292"/>
      <c r="N4" s="293" t="s">
        <v>235</v>
      </c>
      <c r="O4" s="292"/>
      <c r="P4" s="296" t="s">
        <v>179</v>
      </c>
      <c r="Q4" s="297"/>
      <c r="R4" s="298" t="s">
        <v>236</v>
      </c>
      <c r="S4" s="299"/>
      <c r="T4" s="298" t="s">
        <v>237</v>
      </c>
      <c r="U4" s="299"/>
      <c r="V4" s="296"/>
      <c r="W4" s="297"/>
      <c r="X4" s="294" t="s">
        <v>343</v>
      </c>
    </row>
    <row r="5" spans="1:24" s="111" customFormat="1" ht="27" customHeight="1" x14ac:dyDescent="0.2">
      <c r="A5" s="290"/>
      <c r="B5" s="174" t="s">
        <v>214</v>
      </c>
      <c r="C5" s="182" t="s">
        <v>244</v>
      </c>
      <c r="D5" s="175" t="s">
        <v>214</v>
      </c>
      <c r="E5" s="182" t="s">
        <v>244</v>
      </c>
      <c r="F5" s="175" t="s">
        <v>214</v>
      </c>
      <c r="G5" s="182" t="s">
        <v>244</v>
      </c>
      <c r="H5" s="175" t="s">
        <v>214</v>
      </c>
      <c r="I5" s="182" t="s">
        <v>244</v>
      </c>
      <c r="J5" s="175" t="s">
        <v>214</v>
      </c>
      <c r="K5" s="182" t="s">
        <v>244</v>
      </c>
      <c r="L5" s="175" t="s">
        <v>214</v>
      </c>
      <c r="M5" s="182" t="s">
        <v>244</v>
      </c>
      <c r="N5" s="173" t="s">
        <v>214</v>
      </c>
      <c r="O5" s="182" t="s">
        <v>244</v>
      </c>
      <c r="P5" s="183" t="s">
        <v>214</v>
      </c>
      <c r="Q5" s="182" t="s">
        <v>244</v>
      </c>
      <c r="R5" s="119" t="s">
        <v>214</v>
      </c>
      <c r="S5" s="182" t="s">
        <v>244</v>
      </c>
      <c r="T5" s="119" t="s">
        <v>214</v>
      </c>
      <c r="U5" s="182" t="s">
        <v>244</v>
      </c>
      <c r="V5" s="175" t="s">
        <v>214</v>
      </c>
      <c r="W5" s="182" t="s">
        <v>244</v>
      </c>
      <c r="X5" s="295"/>
    </row>
    <row r="6" spans="1:24" s="221" customFormat="1" ht="15" customHeight="1" x14ac:dyDescent="0.2">
      <c r="A6" s="203" t="s">
        <v>213</v>
      </c>
      <c r="B6" s="215">
        <v>555</v>
      </c>
      <c r="C6" s="216">
        <f t="shared" ref="C6:C26" si="0">IF(B6="-","-",B6/$X6*100000)</f>
        <v>10.5653912050257</v>
      </c>
      <c r="D6" s="217">
        <f>+F6+H6+J6+L6+N6</f>
        <v>93871</v>
      </c>
      <c r="E6" s="218">
        <f t="shared" ref="E6:E26" si="1">IF(D6="-","-",D6/$X6*100000)</f>
        <v>1786.9979059584998</v>
      </c>
      <c r="F6" s="217">
        <v>52452</v>
      </c>
      <c r="G6" s="218">
        <f t="shared" ref="G6:G26" si="2">IF(F6="-","-",F6/$X6*100000)</f>
        <v>998.51513420902336</v>
      </c>
      <c r="H6" s="217">
        <v>21277</v>
      </c>
      <c r="I6" s="219">
        <f t="shared" ref="I6:I26" si="3">IF(H6="-","-",H6/$X6*100000)</f>
        <v>405.04473634113839</v>
      </c>
      <c r="J6" s="217">
        <v>19848</v>
      </c>
      <c r="K6" s="218">
        <f>IF(J6="-","-",J6/$X$6*100000)</f>
        <v>377.84123358081098</v>
      </c>
      <c r="L6" s="217">
        <v>200</v>
      </c>
      <c r="M6" s="218">
        <f t="shared" ref="M6:N26" si="4">IF(L6="-","-",L6/$X6*100000)</f>
        <v>3.8073481819912431</v>
      </c>
      <c r="N6" s="220">
        <v>94</v>
      </c>
      <c r="O6" s="218">
        <f t="shared" ref="O6:O26" si="5">IF(N6="-","-",N6/$X6*100000)</f>
        <v>1.7894536455358843</v>
      </c>
      <c r="P6" s="217">
        <v>3392</v>
      </c>
      <c r="Q6" s="218">
        <f t="shared" ref="Q6:Q26" si="6">IF(P6="-","-",P6/$X6*100000)</f>
        <v>64.572625166571484</v>
      </c>
      <c r="R6" s="217">
        <v>6136</v>
      </c>
      <c r="S6" s="218">
        <f t="shared" ref="S6:S26" si="7">IF(R6="-","-",R6/$X6*100000)</f>
        <v>116.80944222349135</v>
      </c>
      <c r="T6" s="217">
        <v>535</v>
      </c>
      <c r="U6" s="218">
        <f t="shared" ref="U6:U26" si="8">IF(T6="-","-",T6/$X6*100000)</f>
        <v>10.184656386826575</v>
      </c>
      <c r="V6" s="217">
        <v>2905</v>
      </c>
      <c r="W6" s="218">
        <f t="shared" ref="W6:W26" si="9">IF(V6="-","-",V6/$X6*100000)</f>
        <v>55.301732343422799</v>
      </c>
      <c r="X6" s="152">
        <v>5253000</v>
      </c>
    </row>
    <row r="7" spans="1:24" s="139" customFormat="1" ht="15" customHeight="1" x14ac:dyDescent="0.2">
      <c r="A7" s="192" t="s">
        <v>289</v>
      </c>
      <c r="B7" s="222">
        <f>IF(SUM(B8:B26)=0,"-",SUM(B8:B26))</f>
        <v>34</v>
      </c>
      <c r="C7" s="222">
        <f t="shared" si="0"/>
        <v>10.116638895501071</v>
      </c>
      <c r="D7" s="193">
        <f t="shared" ref="D7:D26" si="10">IF(SUM(F7,H7,J7,L7,N7)=0,"-",SUM(F7,H7,J7,L7,N7))</f>
        <v>4804</v>
      </c>
      <c r="E7" s="202">
        <f t="shared" si="1"/>
        <v>1429.4215662937397</v>
      </c>
      <c r="F7" s="222">
        <f>IF(SUM(F8:F26)=0,"-",SUM(F8:F26))</f>
        <v>3275</v>
      </c>
      <c r="G7" s="223">
        <f t="shared" si="2"/>
        <v>974.4703641990003</v>
      </c>
      <c r="H7" s="222">
        <f>IF(SUM(H8:H26)=0,"-",SUM(H8:H26))</f>
        <v>998</v>
      </c>
      <c r="I7" s="224">
        <f t="shared" si="3"/>
        <v>296.95310640323731</v>
      </c>
      <c r="J7" s="193">
        <f>IF(SUM(J8:J26)=0,"-",SUM(J8:J26))</f>
        <v>511</v>
      </c>
      <c r="K7" s="223">
        <f t="shared" ref="K7:K26" si="11">IF(J7="-","-",J7/$X7*100000)</f>
        <v>152.04713163532492</v>
      </c>
      <c r="L7" s="222">
        <f>IF(SUM(L8:L26)=0,"-",SUM(L8:L26))</f>
        <v>14</v>
      </c>
      <c r="M7" s="223">
        <f t="shared" si="4"/>
        <v>4.1656748393239704</v>
      </c>
      <c r="N7" s="222">
        <f>IF(SUM(N8:N26)=0,"-",SUM(N8:N26))</f>
        <v>6</v>
      </c>
      <c r="O7" s="223">
        <f t="shared" si="5"/>
        <v>1.78528921685313</v>
      </c>
      <c r="P7" s="222">
        <f>IF(SUM(P8:P26)=0,"-",SUM(P8:P26))</f>
        <v>194</v>
      </c>
      <c r="Q7" s="223">
        <f t="shared" si="6"/>
        <v>57.724351344917878</v>
      </c>
      <c r="R7" s="222">
        <f>IF(SUM(R8:R26)=0,"-",SUM(R8:R26))</f>
        <v>365</v>
      </c>
      <c r="S7" s="223">
        <f t="shared" si="7"/>
        <v>108.60509402523209</v>
      </c>
      <c r="T7" s="222">
        <f>IF(SUM(T8:T26)=0,"-",SUM(T8:T26))</f>
        <v>39</v>
      </c>
      <c r="U7" s="223">
        <f t="shared" si="8"/>
        <v>11.604379909545345</v>
      </c>
      <c r="V7" s="222">
        <f>IF(SUM(V8:V26)=0,"-",SUM(V8:V26))</f>
        <v>172</v>
      </c>
      <c r="W7" s="223">
        <f t="shared" si="9"/>
        <v>51.178290883123069</v>
      </c>
      <c r="X7" s="127">
        <v>336080</v>
      </c>
    </row>
    <row r="8" spans="1:24" s="139" customFormat="1" ht="15" customHeight="1" x14ac:dyDescent="0.2">
      <c r="A8" s="120" t="s">
        <v>313</v>
      </c>
      <c r="B8" s="92">
        <v>19</v>
      </c>
      <c r="C8" s="138">
        <f t="shared" si="0"/>
        <v>11.347348303870042</v>
      </c>
      <c r="D8" s="104">
        <f t="shared" si="10"/>
        <v>3399</v>
      </c>
      <c r="E8" s="138">
        <f t="shared" si="1"/>
        <v>2029.9808886765411</v>
      </c>
      <c r="F8" s="104">
        <v>2418</v>
      </c>
      <c r="G8" s="138">
        <f t="shared" si="2"/>
        <v>1444.0993788819876</v>
      </c>
      <c r="H8" s="104">
        <v>637</v>
      </c>
      <c r="I8" s="138">
        <f t="shared" si="3"/>
        <v>380.43478260869568</v>
      </c>
      <c r="J8" s="104">
        <v>324</v>
      </c>
      <c r="K8" s="138">
        <f t="shared" si="11"/>
        <v>193.50215002388916</v>
      </c>
      <c r="L8" s="104">
        <v>14</v>
      </c>
      <c r="M8" s="138">
        <f t="shared" si="4"/>
        <v>8.3612040133779253</v>
      </c>
      <c r="N8" s="104">
        <v>6</v>
      </c>
      <c r="O8" s="138">
        <f t="shared" si="5"/>
        <v>3.5833731485905398</v>
      </c>
      <c r="P8" s="104">
        <v>102</v>
      </c>
      <c r="Q8" s="138">
        <f t="shared" si="6"/>
        <v>60.917343526039183</v>
      </c>
      <c r="R8" s="104">
        <v>208</v>
      </c>
      <c r="S8" s="138">
        <f t="shared" si="7"/>
        <v>124.22360248447205</v>
      </c>
      <c r="T8" s="104" t="s">
        <v>178</v>
      </c>
      <c r="U8" s="138" t="str">
        <f t="shared" si="8"/>
        <v>-</v>
      </c>
      <c r="V8" s="104">
        <v>96</v>
      </c>
      <c r="W8" s="138">
        <f t="shared" si="9"/>
        <v>57.333970377448637</v>
      </c>
      <c r="X8" s="127">
        <v>167440</v>
      </c>
    </row>
    <row r="9" spans="1:24" s="139" customFormat="1" ht="15" customHeight="1" x14ac:dyDescent="0.2">
      <c r="A9" s="120" t="s">
        <v>314</v>
      </c>
      <c r="B9" s="92">
        <v>4</v>
      </c>
      <c r="C9" s="138">
        <f t="shared" si="0"/>
        <v>9.0785292782569211</v>
      </c>
      <c r="D9" s="104">
        <f t="shared" si="10"/>
        <v>627</v>
      </c>
      <c r="E9" s="138">
        <f t="shared" si="1"/>
        <v>1423.0594643667725</v>
      </c>
      <c r="F9" s="104">
        <v>212</v>
      </c>
      <c r="G9" s="138">
        <f t="shared" si="2"/>
        <v>481.16205174761689</v>
      </c>
      <c r="H9" s="104">
        <v>228</v>
      </c>
      <c r="I9" s="138">
        <f t="shared" si="3"/>
        <v>517.47616886064463</v>
      </c>
      <c r="J9" s="104">
        <v>187</v>
      </c>
      <c r="K9" s="138">
        <f t="shared" si="11"/>
        <v>424.42124375851114</v>
      </c>
      <c r="L9" s="206" t="s">
        <v>181</v>
      </c>
      <c r="M9" s="138" t="str">
        <f t="shared" si="4"/>
        <v>-</v>
      </c>
      <c r="N9" s="138" t="str">
        <f t="shared" si="4"/>
        <v>-</v>
      </c>
      <c r="O9" s="138" t="str">
        <f t="shared" si="5"/>
        <v>-</v>
      </c>
      <c r="P9" s="104">
        <v>20</v>
      </c>
      <c r="Q9" s="138">
        <f t="shared" si="6"/>
        <v>45.392646391284615</v>
      </c>
      <c r="R9" s="104" t="s">
        <v>178</v>
      </c>
      <c r="S9" s="138" t="str">
        <f t="shared" si="7"/>
        <v>-</v>
      </c>
      <c r="T9" s="104" t="s">
        <v>178</v>
      </c>
      <c r="U9" s="138" t="str">
        <f t="shared" si="8"/>
        <v>-</v>
      </c>
      <c r="V9" s="104">
        <v>18</v>
      </c>
      <c r="W9" s="138">
        <f t="shared" si="9"/>
        <v>40.853381752156153</v>
      </c>
      <c r="X9" s="127">
        <v>44060</v>
      </c>
    </row>
    <row r="10" spans="1:24" s="139" customFormat="1" ht="15" customHeight="1" x14ac:dyDescent="0.2">
      <c r="A10" s="120" t="s">
        <v>315</v>
      </c>
      <c r="B10" s="104">
        <v>1</v>
      </c>
      <c r="C10" s="138">
        <f t="shared" si="0"/>
        <v>16.920473773265652</v>
      </c>
      <c r="D10" s="104">
        <f>IF(SUM(F10,H10,J10,L10,N10)=0,"-",SUM(F10,H10,J10,L10,N10))</f>
        <v>50</v>
      </c>
      <c r="E10" s="138">
        <f t="shared" si="1"/>
        <v>846.02368866328254</v>
      </c>
      <c r="F10" s="104">
        <v>50</v>
      </c>
      <c r="G10" s="138">
        <f t="shared" si="2"/>
        <v>846.02368866328254</v>
      </c>
      <c r="H10" s="104" t="s">
        <v>178</v>
      </c>
      <c r="I10" s="138" t="str">
        <f t="shared" si="3"/>
        <v>-</v>
      </c>
      <c r="J10" s="104" t="s">
        <v>178</v>
      </c>
      <c r="K10" s="138" t="str">
        <f t="shared" si="11"/>
        <v>-</v>
      </c>
      <c r="L10" s="206" t="s">
        <v>181</v>
      </c>
      <c r="M10" s="138" t="str">
        <f t="shared" si="4"/>
        <v>-</v>
      </c>
      <c r="N10" s="138" t="str">
        <f t="shared" si="4"/>
        <v>-</v>
      </c>
      <c r="O10" s="138" t="str">
        <f t="shared" si="5"/>
        <v>-</v>
      </c>
      <c r="P10" s="104">
        <v>2</v>
      </c>
      <c r="Q10" s="138">
        <f t="shared" si="6"/>
        <v>33.840947546531304</v>
      </c>
      <c r="R10" s="104" t="s">
        <v>178</v>
      </c>
      <c r="S10" s="138" t="str">
        <f t="shared" si="7"/>
        <v>-</v>
      </c>
      <c r="T10" s="104" t="s">
        <v>178</v>
      </c>
      <c r="U10" s="138" t="str">
        <f t="shared" si="8"/>
        <v>-</v>
      </c>
      <c r="V10" s="104">
        <v>3</v>
      </c>
      <c r="W10" s="138">
        <f t="shared" si="9"/>
        <v>50.761421319796959</v>
      </c>
      <c r="X10" s="127">
        <v>5910</v>
      </c>
    </row>
    <row r="11" spans="1:24" s="139" customFormat="1" ht="15" customHeight="1" x14ac:dyDescent="0.2">
      <c r="A11" s="120" t="s">
        <v>316</v>
      </c>
      <c r="B11" s="92" t="s">
        <v>178</v>
      </c>
      <c r="C11" s="138" t="str">
        <f t="shared" si="0"/>
        <v>-</v>
      </c>
      <c r="D11" s="104" t="str">
        <f t="shared" si="10"/>
        <v>-</v>
      </c>
      <c r="E11" s="138" t="str">
        <f t="shared" si="1"/>
        <v>-</v>
      </c>
      <c r="F11" s="104" t="s">
        <v>178</v>
      </c>
      <c r="G11" s="138" t="str">
        <f t="shared" si="2"/>
        <v>-</v>
      </c>
      <c r="H11" s="104" t="s">
        <v>178</v>
      </c>
      <c r="I11" s="138" t="str">
        <f t="shared" si="3"/>
        <v>-</v>
      </c>
      <c r="J11" s="104" t="s">
        <v>178</v>
      </c>
      <c r="K11" s="138" t="str">
        <f t="shared" si="11"/>
        <v>-</v>
      </c>
      <c r="L11" s="206" t="s">
        <v>181</v>
      </c>
      <c r="M11" s="138" t="str">
        <f t="shared" si="4"/>
        <v>-</v>
      </c>
      <c r="N11" s="138" t="str">
        <f t="shared" si="4"/>
        <v>-</v>
      </c>
      <c r="O11" s="138" t="str">
        <f t="shared" si="5"/>
        <v>-</v>
      </c>
      <c r="P11" s="104">
        <v>3</v>
      </c>
      <c r="Q11" s="138">
        <f t="shared" si="6"/>
        <v>62.5</v>
      </c>
      <c r="R11" s="104">
        <v>5</v>
      </c>
      <c r="S11" s="138">
        <f t="shared" si="7"/>
        <v>104.16666666666667</v>
      </c>
      <c r="T11" s="104" t="s">
        <v>178</v>
      </c>
      <c r="U11" s="138" t="str">
        <f t="shared" si="8"/>
        <v>-</v>
      </c>
      <c r="V11" s="104">
        <v>2</v>
      </c>
      <c r="W11" s="138">
        <f t="shared" si="9"/>
        <v>41.666666666666671</v>
      </c>
      <c r="X11" s="127">
        <v>4800</v>
      </c>
    </row>
    <row r="12" spans="1:24" s="139" customFormat="1" ht="15" customHeight="1" x14ac:dyDescent="0.2">
      <c r="A12" s="120" t="s">
        <v>317</v>
      </c>
      <c r="B12" s="92">
        <v>1</v>
      </c>
      <c r="C12" s="138">
        <f t="shared" si="0"/>
        <v>18.656716417910449</v>
      </c>
      <c r="D12" s="104">
        <f t="shared" si="10"/>
        <v>50</v>
      </c>
      <c r="E12" s="138">
        <f t="shared" si="1"/>
        <v>932.83582089552226</v>
      </c>
      <c r="F12" s="104">
        <v>23</v>
      </c>
      <c r="G12" s="138">
        <f t="shared" si="2"/>
        <v>429.1044776119403</v>
      </c>
      <c r="H12" s="104">
        <v>27</v>
      </c>
      <c r="I12" s="138">
        <f t="shared" si="3"/>
        <v>503.73134328358208</v>
      </c>
      <c r="J12" s="104" t="s">
        <v>178</v>
      </c>
      <c r="K12" s="138" t="str">
        <f t="shared" si="11"/>
        <v>-</v>
      </c>
      <c r="L12" s="206" t="s">
        <v>181</v>
      </c>
      <c r="M12" s="138" t="str">
        <f t="shared" si="4"/>
        <v>-</v>
      </c>
      <c r="N12" s="138" t="str">
        <f t="shared" si="4"/>
        <v>-</v>
      </c>
      <c r="O12" s="138" t="str">
        <f t="shared" si="5"/>
        <v>-</v>
      </c>
      <c r="P12" s="104">
        <v>3</v>
      </c>
      <c r="Q12" s="138">
        <f t="shared" si="6"/>
        <v>55.97014925373135</v>
      </c>
      <c r="R12" s="104">
        <v>3</v>
      </c>
      <c r="S12" s="138">
        <f t="shared" si="7"/>
        <v>55.97014925373135</v>
      </c>
      <c r="T12" s="104" t="s">
        <v>178</v>
      </c>
      <c r="U12" s="138" t="str">
        <f t="shared" si="8"/>
        <v>-</v>
      </c>
      <c r="V12" s="104">
        <v>2</v>
      </c>
      <c r="W12" s="138">
        <f t="shared" si="9"/>
        <v>37.313432835820898</v>
      </c>
      <c r="X12" s="127">
        <v>5360</v>
      </c>
    </row>
    <row r="13" spans="1:24" s="139" customFormat="1" ht="15" customHeight="1" x14ac:dyDescent="0.2">
      <c r="A13" s="120" t="s">
        <v>318</v>
      </c>
      <c r="B13" s="104" t="s">
        <v>178</v>
      </c>
      <c r="C13" s="138" t="str">
        <f t="shared" si="0"/>
        <v>-</v>
      </c>
      <c r="D13" s="104" t="str">
        <f t="shared" si="10"/>
        <v>-</v>
      </c>
      <c r="E13" s="138" t="str">
        <f t="shared" si="1"/>
        <v>-</v>
      </c>
      <c r="F13" s="104" t="s">
        <v>178</v>
      </c>
      <c r="G13" s="138" t="str">
        <f t="shared" si="2"/>
        <v>-</v>
      </c>
      <c r="H13" s="104" t="s">
        <v>178</v>
      </c>
      <c r="I13" s="138" t="str">
        <f t="shared" si="3"/>
        <v>-</v>
      </c>
      <c r="J13" s="104" t="s">
        <v>178</v>
      </c>
      <c r="K13" s="138" t="str">
        <f t="shared" si="11"/>
        <v>-</v>
      </c>
      <c r="L13" s="206" t="s">
        <v>181</v>
      </c>
      <c r="M13" s="138" t="str">
        <f t="shared" si="4"/>
        <v>-</v>
      </c>
      <c r="N13" s="138" t="str">
        <f t="shared" si="4"/>
        <v>-</v>
      </c>
      <c r="O13" s="138" t="str">
        <f t="shared" si="5"/>
        <v>-</v>
      </c>
      <c r="P13" s="104">
        <v>5</v>
      </c>
      <c r="Q13" s="138">
        <f t="shared" si="6"/>
        <v>82.644628099173545</v>
      </c>
      <c r="R13" s="104">
        <v>19</v>
      </c>
      <c r="S13" s="138">
        <f t="shared" si="7"/>
        <v>314.04958677685948</v>
      </c>
      <c r="T13" s="104" t="s">
        <v>178</v>
      </c>
      <c r="U13" s="138" t="str">
        <f t="shared" si="8"/>
        <v>-</v>
      </c>
      <c r="V13" s="104">
        <v>5</v>
      </c>
      <c r="W13" s="138">
        <f t="shared" si="9"/>
        <v>82.644628099173545</v>
      </c>
      <c r="X13" s="127">
        <v>6050</v>
      </c>
    </row>
    <row r="14" spans="1:24" s="139" customFormat="1" ht="15" customHeight="1" x14ac:dyDescent="0.2">
      <c r="A14" s="120" t="s">
        <v>319</v>
      </c>
      <c r="B14" s="92">
        <v>2</v>
      </c>
      <c r="C14" s="138">
        <f t="shared" si="0"/>
        <v>21.90580503833516</v>
      </c>
      <c r="D14" s="104">
        <f t="shared" si="10"/>
        <v>140</v>
      </c>
      <c r="E14" s="138">
        <f t="shared" si="1"/>
        <v>1533.4063526834611</v>
      </c>
      <c r="F14" s="104">
        <v>92</v>
      </c>
      <c r="G14" s="138">
        <f t="shared" si="2"/>
        <v>1007.6670317634173</v>
      </c>
      <c r="H14" s="104">
        <v>48</v>
      </c>
      <c r="I14" s="138">
        <f t="shared" si="3"/>
        <v>525.73932092004384</v>
      </c>
      <c r="J14" s="104" t="s">
        <v>178</v>
      </c>
      <c r="K14" s="138" t="str">
        <f t="shared" si="11"/>
        <v>-</v>
      </c>
      <c r="L14" s="206" t="s">
        <v>181</v>
      </c>
      <c r="M14" s="138" t="str">
        <f t="shared" si="4"/>
        <v>-</v>
      </c>
      <c r="N14" s="138" t="str">
        <f t="shared" si="4"/>
        <v>-</v>
      </c>
      <c r="O14" s="138" t="str">
        <f t="shared" si="5"/>
        <v>-</v>
      </c>
      <c r="P14" s="104">
        <v>4</v>
      </c>
      <c r="Q14" s="138">
        <f t="shared" si="6"/>
        <v>43.81161007667032</v>
      </c>
      <c r="R14" s="104">
        <v>26</v>
      </c>
      <c r="S14" s="138">
        <f t="shared" si="7"/>
        <v>284.77546549835705</v>
      </c>
      <c r="T14" s="104" t="s">
        <v>178</v>
      </c>
      <c r="U14" s="138" t="str">
        <f t="shared" si="8"/>
        <v>-</v>
      </c>
      <c r="V14" s="104">
        <v>3</v>
      </c>
      <c r="W14" s="138">
        <f t="shared" si="9"/>
        <v>32.85870755750274</v>
      </c>
      <c r="X14" s="127">
        <v>9130</v>
      </c>
    </row>
    <row r="15" spans="1:24" s="139" customFormat="1" ht="15" customHeight="1" x14ac:dyDescent="0.2">
      <c r="A15" s="120" t="s">
        <v>320</v>
      </c>
      <c r="B15" s="92">
        <v>1</v>
      </c>
      <c r="C15" s="138">
        <f t="shared" si="0"/>
        <v>5.5218111540585317</v>
      </c>
      <c r="D15" s="104">
        <f t="shared" si="10"/>
        <v>150</v>
      </c>
      <c r="E15" s="138">
        <f t="shared" si="1"/>
        <v>828.27167310877974</v>
      </c>
      <c r="F15" s="104">
        <v>150</v>
      </c>
      <c r="G15" s="138">
        <f t="shared" si="2"/>
        <v>828.27167310877974</v>
      </c>
      <c r="H15" s="104" t="s">
        <v>178</v>
      </c>
      <c r="I15" s="138" t="str">
        <f t="shared" si="3"/>
        <v>-</v>
      </c>
      <c r="J15" s="104" t="s">
        <v>178</v>
      </c>
      <c r="K15" s="138" t="str">
        <f t="shared" si="11"/>
        <v>-</v>
      </c>
      <c r="L15" s="206" t="s">
        <v>181</v>
      </c>
      <c r="M15" s="138" t="str">
        <f t="shared" si="4"/>
        <v>-</v>
      </c>
      <c r="N15" s="138" t="str">
        <f t="shared" si="4"/>
        <v>-</v>
      </c>
      <c r="O15" s="138" t="str">
        <f t="shared" si="5"/>
        <v>-</v>
      </c>
      <c r="P15" s="104">
        <v>4</v>
      </c>
      <c r="Q15" s="138">
        <f t="shared" si="6"/>
        <v>22.087244616234127</v>
      </c>
      <c r="R15" s="104" t="s">
        <v>178</v>
      </c>
      <c r="S15" s="138" t="str">
        <f t="shared" si="7"/>
        <v>-</v>
      </c>
      <c r="T15" s="104" t="s">
        <v>178</v>
      </c>
      <c r="U15" s="138" t="str">
        <f t="shared" si="8"/>
        <v>-</v>
      </c>
      <c r="V15" s="104">
        <v>9</v>
      </c>
      <c r="W15" s="138">
        <f t="shared" si="9"/>
        <v>49.696300386526779</v>
      </c>
      <c r="X15" s="127">
        <v>18110</v>
      </c>
    </row>
    <row r="16" spans="1:24" ht="15" customHeight="1" x14ac:dyDescent="0.2">
      <c r="A16" s="120" t="s">
        <v>321</v>
      </c>
      <c r="B16" s="104" t="s">
        <v>178</v>
      </c>
      <c r="C16" s="121" t="str">
        <f t="shared" si="0"/>
        <v>-</v>
      </c>
      <c r="D16" s="90" t="str">
        <f t="shared" si="10"/>
        <v>-</v>
      </c>
      <c r="E16" s="121" t="str">
        <f t="shared" si="1"/>
        <v>-</v>
      </c>
      <c r="F16" s="90" t="s">
        <v>178</v>
      </c>
      <c r="G16" s="121" t="str">
        <f t="shared" si="2"/>
        <v>-</v>
      </c>
      <c r="H16" s="90" t="s">
        <v>178</v>
      </c>
      <c r="I16" s="121" t="str">
        <f t="shared" si="3"/>
        <v>-</v>
      </c>
      <c r="J16" s="90" t="s">
        <v>178</v>
      </c>
      <c r="K16" s="121" t="str">
        <f t="shared" si="11"/>
        <v>-</v>
      </c>
      <c r="L16" s="205" t="s">
        <v>181</v>
      </c>
      <c r="M16" s="121" t="str">
        <f t="shared" si="4"/>
        <v>-</v>
      </c>
      <c r="N16" s="121" t="str">
        <f t="shared" si="4"/>
        <v>-</v>
      </c>
      <c r="O16" s="121" t="str">
        <f t="shared" si="5"/>
        <v>-</v>
      </c>
      <c r="P16" s="90">
        <v>3</v>
      </c>
      <c r="Q16" s="121">
        <f t="shared" si="6"/>
        <v>77.720207253886002</v>
      </c>
      <c r="R16" s="90">
        <v>16</v>
      </c>
      <c r="S16" s="121">
        <f t="shared" si="7"/>
        <v>414.50777202072538</v>
      </c>
      <c r="T16" s="90">
        <v>12</v>
      </c>
      <c r="U16" s="121">
        <f t="shared" si="8"/>
        <v>310.88082901554401</v>
      </c>
      <c r="V16" s="90">
        <v>2</v>
      </c>
      <c r="W16" s="121">
        <f t="shared" si="9"/>
        <v>51.813471502590673</v>
      </c>
      <c r="X16" s="128">
        <v>3860</v>
      </c>
    </row>
    <row r="17" spans="1:24" ht="15" customHeight="1" x14ac:dyDescent="0.2">
      <c r="A17" s="120" t="s">
        <v>322</v>
      </c>
      <c r="B17" s="92" t="s">
        <v>178</v>
      </c>
      <c r="C17" s="121" t="str">
        <f t="shared" si="0"/>
        <v>-</v>
      </c>
      <c r="D17" s="90" t="str">
        <f t="shared" si="10"/>
        <v>-</v>
      </c>
      <c r="E17" s="121" t="str">
        <f t="shared" si="1"/>
        <v>-</v>
      </c>
      <c r="F17" s="90" t="s">
        <v>178</v>
      </c>
      <c r="G17" s="121" t="str">
        <f t="shared" si="2"/>
        <v>-</v>
      </c>
      <c r="H17" s="90" t="s">
        <v>178</v>
      </c>
      <c r="I17" s="121" t="str">
        <f t="shared" si="3"/>
        <v>-</v>
      </c>
      <c r="J17" s="90" t="s">
        <v>178</v>
      </c>
      <c r="K17" s="121" t="str">
        <f t="shared" si="11"/>
        <v>-</v>
      </c>
      <c r="L17" s="205" t="s">
        <v>181</v>
      </c>
      <c r="M17" s="121" t="str">
        <f t="shared" si="4"/>
        <v>-</v>
      </c>
      <c r="N17" s="121" t="str">
        <f t="shared" si="4"/>
        <v>-</v>
      </c>
      <c r="O17" s="121" t="str">
        <f t="shared" si="5"/>
        <v>-</v>
      </c>
      <c r="P17" s="90">
        <v>2</v>
      </c>
      <c r="Q17" s="121">
        <f t="shared" si="6"/>
        <v>64.724919093851128</v>
      </c>
      <c r="R17" s="90">
        <v>19</v>
      </c>
      <c r="S17" s="121">
        <f t="shared" si="7"/>
        <v>614.88673139158573</v>
      </c>
      <c r="T17" s="90" t="s">
        <v>178</v>
      </c>
      <c r="U17" s="121" t="str">
        <f t="shared" si="8"/>
        <v>-</v>
      </c>
      <c r="V17" s="90">
        <v>1</v>
      </c>
      <c r="W17" s="121">
        <f t="shared" si="9"/>
        <v>32.362459546925564</v>
      </c>
      <c r="X17" s="127">
        <v>3090</v>
      </c>
    </row>
    <row r="18" spans="1:24" ht="15" customHeight="1" x14ac:dyDescent="0.2">
      <c r="A18" s="120" t="s">
        <v>323</v>
      </c>
      <c r="B18" s="92">
        <v>1</v>
      </c>
      <c r="C18" s="121">
        <f t="shared" si="0"/>
        <v>18.148820326678763</v>
      </c>
      <c r="D18" s="90">
        <f t="shared" si="10"/>
        <v>50</v>
      </c>
      <c r="E18" s="121">
        <f t="shared" si="1"/>
        <v>907.44101633393836</v>
      </c>
      <c r="F18" s="90">
        <v>50</v>
      </c>
      <c r="G18" s="121">
        <f t="shared" si="2"/>
        <v>907.44101633393836</v>
      </c>
      <c r="H18" s="90" t="s">
        <v>178</v>
      </c>
      <c r="I18" s="121" t="str">
        <f t="shared" si="3"/>
        <v>-</v>
      </c>
      <c r="J18" s="90" t="s">
        <v>178</v>
      </c>
      <c r="K18" s="121" t="str">
        <f t="shared" si="11"/>
        <v>-</v>
      </c>
      <c r="L18" s="205" t="s">
        <v>181</v>
      </c>
      <c r="M18" s="121" t="str">
        <f t="shared" si="4"/>
        <v>-</v>
      </c>
      <c r="N18" s="121" t="str">
        <f t="shared" si="4"/>
        <v>-</v>
      </c>
      <c r="O18" s="121" t="str">
        <f t="shared" si="5"/>
        <v>-</v>
      </c>
      <c r="P18" s="90">
        <v>3</v>
      </c>
      <c r="Q18" s="121">
        <f t="shared" si="6"/>
        <v>54.446460980036299</v>
      </c>
      <c r="R18" s="90">
        <v>19</v>
      </c>
      <c r="S18" s="121">
        <f t="shared" si="7"/>
        <v>344.82758620689657</v>
      </c>
      <c r="T18" s="90">
        <v>17</v>
      </c>
      <c r="U18" s="121">
        <f t="shared" si="8"/>
        <v>308.52994555353905</v>
      </c>
      <c r="V18" s="90">
        <v>2</v>
      </c>
      <c r="W18" s="121">
        <f t="shared" si="9"/>
        <v>36.297640653357526</v>
      </c>
      <c r="X18" s="127">
        <v>5510</v>
      </c>
    </row>
    <row r="19" spans="1:24" ht="15" customHeight="1" x14ac:dyDescent="0.2">
      <c r="A19" s="120" t="s">
        <v>324</v>
      </c>
      <c r="B19" s="92">
        <v>1</v>
      </c>
      <c r="C19" s="121">
        <f t="shared" si="0"/>
        <v>15.151515151515152</v>
      </c>
      <c r="D19" s="90">
        <f t="shared" si="10"/>
        <v>48</v>
      </c>
      <c r="E19" s="121">
        <f t="shared" si="1"/>
        <v>727.27272727272725</v>
      </c>
      <c r="F19" s="90">
        <v>48</v>
      </c>
      <c r="G19" s="121">
        <f t="shared" si="2"/>
        <v>727.27272727272725</v>
      </c>
      <c r="H19" s="90" t="s">
        <v>178</v>
      </c>
      <c r="I19" s="121" t="str">
        <f t="shared" si="3"/>
        <v>-</v>
      </c>
      <c r="J19" s="90" t="s">
        <v>178</v>
      </c>
      <c r="K19" s="121" t="str">
        <f t="shared" si="11"/>
        <v>-</v>
      </c>
      <c r="L19" s="205" t="s">
        <v>181</v>
      </c>
      <c r="M19" s="121" t="str">
        <f t="shared" si="4"/>
        <v>-</v>
      </c>
      <c r="N19" s="121" t="str">
        <f t="shared" si="4"/>
        <v>-</v>
      </c>
      <c r="O19" s="121" t="str">
        <f t="shared" si="5"/>
        <v>-</v>
      </c>
      <c r="P19" s="90">
        <v>5</v>
      </c>
      <c r="Q19" s="121">
        <f t="shared" si="6"/>
        <v>75.757575757575751</v>
      </c>
      <c r="R19" s="90" t="s">
        <v>178</v>
      </c>
      <c r="S19" s="121" t="str">
        <f t="shared" si="7"/>
        <v>-</v>
      </c>
      <c r="T19" s="90" t="s">
        <v>178</v>
      </c>
      <c r="U19" s="121" t="str">
        <f t="shared" si="8"/>
        <v>-</v>
      </c>
      <c r="V19" s="90">
        <v>3</v>
      </c>
      <c r="W19" s="121">
        <f t="shared" si="9"/>
        <v>45.454545454545453</v>
      </c>
      <c r="X19" s="128">
        <v>6600</v>
      </c>
    </row>
    <row r="20" spans="1:24" ht="15" customHeight="1" x14ac:dyDescent="0.2">
      <c r="A20" s="120" t="s">
        <v>325</v>
      </c>
      <c r="B20" s="92">
        <v>1</v>
      </c>
      <c r="C20" s="121">
        <f t="shared" si="0"/>
        <v>3.8226299694189598</v>
      </c>
      <c r="D20" s="90">
        <f t="shared" si="10"/>
        <v>110</v>
      </c>
      <c r="E20" s="121">
        <f t="shared" si="1"/>
        <v>420.48929663608561</v>
      </c>
      <c r="F20" s="90">
        <v>52</v>
      </c>
      <c r="G20" s="121">
        <f t="shared" si="2"/>
        <v>198.77675840978591</v>
      </c>
      <c r="H20" s="90">
        <v>58</v>
      </c>
      <c r="I20" s="121">
        <f t="shared" si="3"/>
        <v>221.71253822629967</v>
      </c>
      <c r="J20" s="90" t="s">
        <v>178</v>
      </c>
      <c r="K20" s="121" t="str">
        <f t="shared" si="11"/>
        <v>-</v>
      </c>
      <c r="L20" s="205" t="s">
        <v>181</v>
      </c>
      <c r="M20" s="121" t="str">
        <f t="shared" si="4"/>
        <v>-</v>
      </c>
      <c r="N20" s="121" t="str">
        <f t="shared" si="4"/>
        <v>-</v>
      </c>
      <c r="O20" s="121" t="str">
        <f t="shared" si="5"/>
        <v>-</v>
      </c>
      <c r="P20" s="90">
        <v>15</v>
      </c>
      <c r="Q20" s="121">
        <f t="shared" si="6"/>
        <v>57.339449541284409</v>
      </c>
      <c r="R20" s="90" t="s">
        <v>178</v>
      </c>
      <c r="S20" s="121" t="str">
        <f t="shared" si="7"/>
        <v>-</v>
      </c>
      <c r="T20" s="90" t="s">
        <v>178</v>
      </c>
      <c r="U20" s="121" t="str">
        <f t="shared" si="8"/>
        <v>-</v>
      </c>
      <c r="V20" s="90">
        <v>11</v>
      </c>
      <c r="W20" s="121">
        <f t="shared" si="9"/>
        <v>42.048929663608561</v>
      </c>
      <c r="X20" s="127">
        <v>26160</v>
      </c>
    </row>
    <row r="21" spans="1:24" ht="15" customHeight="1" x14ac:dyDescent="0.2">
      <c r="A21" s="120" t="s">
        <v>326</v>
      </c>
      <c r="B21" s="92">
        <v>1</v>
      </c>
      <c r="C21" s="121">
        <f t="shared" si="0"/>
        <v>15.360983102918587</v>
      </c>
      <c r="D21" s="90">
        <f t="shared" si="10"/>
        <v>60</v>
      </c>
      <c r="E21" s="121">
        <f t="shared" si="1"/>
        <v>921.65898617511516</v>
      </c>
      <c r="F21" s="90">
        <v>60</v>
      </c>
      <c r="G21" s="121">
        <f t="shared" si="2"/>
        <v>921.65898617511516</v>
      </c>
      <c r="H21" s="90" t="s">
        <v>178</v>
      </c>
      <c r="I21" s="121" t="str">
        <f t="shared" si="3"/>
        <v>-</v>
      </c>
      <c r="J21" s="90" t="s">
        <v>178</v>
      </c>
      <c r="K21" s="121" t="str">
        <f t="shared" si="11"/>
        <v>-</v>
      </c>
      <c r="L21" s="205" t="s">
        <v>181</v>
      </c>
      <c r="M21" s="121" t="str">
        <f t="shared" si="4"/>
        <v>-</v>
      </c>
      <c r="N21" s="121" t="str">
        <f t="shared" si="4"/>
        <v>-</v>
      </c>
      <c r="O21" s="121" t="str">
        <f t="shared" si="5"/>
        <v>-</v>
      </c>
      <c r="P21" s="90">
        <v>6</v>
      </c>
      <c r="Q21" s="121">
        <f t="shared" si="6"/>
        <v>92.165898617511516</v>
      </c>
      <c r="R21" s="90" t="s">
        <v>178</v>
      </c>
      <c r="S21" s="121" t="str">
        <f t="shared" si="7"/>
        <v>-</v>
      </c>
      <c r="T21" s="90" t="s">
        <v>178</v>
      </c>
      <c r="U21" s="121" t="str">
        <f t="shared" si="8"/>
        <v>-</v>
      </c>
      <c r="V21" s="90">
        <v>4</v>
      </c>
      <c r="W21" s="121">
        <f t="shared" si="9"/>
        <v>61.443932411674346</v>
      </c>
      <c r="X21" s="127">
        <v>6510</v>
      </c>
    </row>
    <row r="22" spans="1:24" ht="15" customHeight="1" x14ac:dyDescent="0.2">
      <c r="A22" s="120" t="s">
        <v>327</v>
      </c>
      <c r="B22" s="104" t="s">
        <v>178</v>
      </c>
      <c r="C22" s="121" t="str">
        <f t="shared" si="0"/>
        <v>-</v>
      </c>
      <c r="D22" s="90" t="str">
        <f t="shared" si="10"/>
        <v>-</v>
      </c>
      <c r="E22" s="121" t="str">
        <f t="shared" si="1"/>
        <v>-</v>
      </c>
      <c r="F22" s="90" t="s">
        <v>178</v>
      </c>
      <c r="G22" s="121" t="str">
        <f t="shared" si="2"/>
        <v>-</v>
      </c>
      <c r="H22" s="90" t="s">
        <v>178</v>
      </c>
      <c r="I22" s="121" t="str">
        <f t="shared" si="3"/>
        <v>-</v>
      </c>
      <c r="J22" s="90" t="s">
        <v>178</v>
      </c>
      <c r="K22" s="121" t="str">
        <f t="shared" si="11"/>
        <v>-</v>
      </c>
      <c r="L22" s="205" t="s">
        <v>181</v>
      </c>
      <c r="M22" s="121" t="str">
        <f t="shared" si="4"/>
        <v>-</v>
      </c>
      <c r="N22" s="121" t="str">
        <f t="shared" si="4"/>
        <v>-</v>
      </c>
      <c r="O22" s="121" t="str">
        <f t="shared" si="5"/>
        <v>-</v>
      </c>
      <c r="P22" s="90">
        <v>3</v>
      </c>
      <c r="Q22" s="121">
        <f t="shared" si="6"/>
        <v>99.009900990099013</v>
      </c>
      <c r="R22" s="90">
        <v>19</v>
      </c>
      <c r="S22" s="121">
        <f t="shared" si="7"/>
        <v>627.06270627062702</v>
      </c>
      <c r="T22" s="90" t="s">
        <v>178</v>
      </c>
      <c r="U22" s="121" t="str">
        <f t="shared" si="8"/>
        <v>-</v>
      </c>
      <c r="V22" s="90">
        <v>1</v>
      </c>
      <c r="W22" s="121">
        <f t="shared" si="9"/>
        <v>33.003300330033007</v>
      </c>
      <c r="X22" s="128">
        <v>3030</v>
      </c>
    </row>
    <row r="23" spans="1:24" ht="15" customHeight="1" x14ac:dyDescent="0.2">
      <c r="A23" s="120" t="s">
        <v>328</v>
      </c>
      <c r="B23" s="92">
        <v>1</v>
      </c>
      <c r="C23" s="121">
        <f t="shared" si="0"/>
        <v>14.513788098693757</v>
      </c>
      <c r="D23" s="90">
        <f t="shared" si="10"/>
        <v>60</v>
      </c>
      <c r="E23" s="121">
        <f t="shared" si="1"/>
        <v>870.8272859216255</v>
      </c>
      <c r="F23" s="90">
        <v>60</v>
      </c>
      <c r="G23" s="121">
        <f t="shared" si="2"/>
        <v>870.8272859216255</v>
      </c>
      <c r="H23" s="90" t="s">
        <v>178</v>
      </c>
      <c r="I23" s="121" t="str">
        <f t="shared" si="3"/>
        <v>-</v>
      </c>
      <c r="J23" s="90" t="s">
        <v>178</v>
      </c>
      <c r="K23" s="121" t="str">
        <f t="shared" si="11"/>
        <v>-</v>
      </c>
      <c r="L23" s="205" t="s">
        <v>181</v>
      </c>
      <c r="M23" s="121" t="str">
        <f t="shared" si="4"/>
        <v>-</v>
      </c>
      <c r="N23" s="121" t="str">
        <f t="shared" si="4"/>
        <v>-</v>
      </c>
      <c r="O23" s="121" t="str">
        <f t="shared" si="5"/>
        <v>-</v>
      </c>
      <c r="P23" s="90">
        <v>3</v>
      </c>
      <c r="Q23" s="121">
        <f t="shared" si="6"/>
        <v>43.541364296081277</v>
      </c>
      <c r="R23" s="90" t="s">
        <v>178</v>
      </c>
      <c r="S23" s="121" t="str">
        <f t="shared" si="7"/>
        <v>-</v>
      </c>
      <c r="T23" s="90" t="s">
        <v>178</v>
      </c>
      <c r="U23" s="121" t="str">
        <f t="shared" si="8"/>
        <v>-</v>
      </c>
      <c r="V23" s="90">
        <v>4</v>
      </c>
      <c r="W23" s="121">
        <f t="shared" si="9"/>
        <v>58.055152394775028</v>
      </c>
      <c r="X23" s="127">
        <v>6890</v>
      </c>
    </row>
    <row r="24" spans="1:24" ht="15" customHeight="1" x14ac:dyDescent="0.2">
      <c r="A24" s="120" t="s">
        <v>329</v>
      </c>
      <c r="B24" s="92">
        <v>1</v>
      </c>
      <c r="C24" s="121">
        <f t="shared" si="0"/>
        <v>14.925373134328359</v>
      </c>
      <c r="D24" s="90">
        <f t="shared" si="10"/>
        <v>60</v>
      </c>
      <c r="E24" s="121">
        <f t="shared" si="1"/>
        <v>895.5223880597016</v>
      </c>
      <c r="F24" s="90">
        <v>60</v>
      </c>
      <c r="G24" s="121">
        <f t="shared" si="2"/>
        <v>895.5223880597016</v>
      </c>
      <c r="H24" s="90" t="s">
        <v>178</v>
      </c>
      <c r="I24" s="121" t="str">
        <f t="shared" si="3"/>
        <v>-</v>
      </c>
      <c r="J24" s="90" t="s">
        <v>178</v>
      </c>
      <c r="K24" s="121" t="str">
        <f t="shared" si="11"/>
        <v>-</v>
      </c>
      <c r="L24" s="205" t="s">
        <v>181</v>
      </c>
      <c r="M24" s="121" t="str">
        <f t="shared" si="4"/>
        <v>-</v>
      </c>
      <c r="N24" s="121" t="str">
        <f t="shared" si="4"/>
        <v>-</v>
      </c>
      <c r="O24" s="121" t="str">
        <f t="shared" si="5"/>
        <v>-</v>
      </c>
      <c r="P24" s="90">
        <v>3</v>
      </c>
      <c r="Q24" s="121">
        <f t="shared" si="6"/>
        <v>44.776119402985074</v>
      </c>
      <c r="R24" s="90" t="s">
        <v>178</v>
      </c>
      <c r="S24" s="121" t="str">
        <f t="shared" si="7"/>
        <v>-</v>
      </c>
      <c r="T24" s="90" t="s">
        <v>178</v>
      </c>
      <c r="U24" s="121" t="str">
        <f t="shared" si="8"/>
        <v>-</v>
      </c>
      <c r="V24" s="90">
        <v>2</v>
      </c>
      <c r="W24" s="121">
        <f t="shared" si="9"/>
        <v>29.850746268656717</v>
      </c>
      <c r="X24" s="127">
        <v>6700</v>
      </c>
    </row>
    <row r="25" spans="1:24" ht="15" customHeight="1" x14ac:dyDescent="0.2">
      <c r="A25" s="120" t="s">
        <v>330</v>
      </c>
      <c r="B25" s="104" t="s">
        <v>178</v>
      </c>
      <c r="C25" s="121" t="str">
        <f t="shared" si="0"/>
        <v>-</v>
      </c>
      <c r="D25" s="90" t="str">
        <f t="shared" si="10"/>
        <v>-</v>
      </c>
      <c r="E25" s="121" t="str">
        <f t="shared" si="1"/>
        <v>-</v>
      </c>
      <c r="F25" s="205" t="s">
        <v>181</v>
      </c>
      <c r="G25" s="121" t="str">
        <f t="shared" si="2"/>
        <v>-</v>
      </c>
      <c r="H25" s="90" t="s">
        <v>178</v>
      </c>
      <c r="I25" s="121" t="str">
        <f t="shared" si="3"/>
        <v>-</v>
      </c>
      <c r="J25" s="90" t="s">
        <v>178</v>
      </c>
      <c r="K25" s="121" t="str">
        <f t="shared" si="11"/>
        <v>-</v>
      </c>
      <c r="L25" s="205" t="s">
        <v>181</v>
      </c>
      <c r="M25" s="121" t="str">
        <f t="shared" si="4"/>
        <v>-</v>
      </c>
      <c r="N25" s="121" t="str">
        <f t="shared" si="4"/>
        <v>-</v>
      </c>
      <c r="O25" s="121" t="str">
        <f t="shared" si="5"/>
        <v>-</v>
      </c>
      <c r="P25" s="90">
        <v>4</v>
      </c>
      <c r="Q25" s="121">
        <f t="shared" si="6"/>
        <v>173.91304347826087</v>
      </c>
      <c r="R25" s="90">
        <v>12</v>
      </c>
      <c r="S25" s="121">
        <f t="shared" si="7"/>
        <v>521.73913043478262</v>
      </c>
      <c r="T25" s="90" t="s">
        <v>178</v>
      </c>
      <c r="U25" s="121" t="str">
        <f t="shared" si="8"/>
        <v>-</v>
      </c>
      <c r="V25" s="90">
        <v>1</v>
      </c>
      <c r="W25" s="121">
        <f t="shared" si="9"/>
        <v>43.478260869565219</v>
      </c>
      <c r="X25" s="128">
        <v>2300</v>
      </c>
    </row>
    <row r="26" spans="1:24" ht="15" customHeight="1" x14ac:dyDescent="0.2">
      <c r="A26" s="120" t="s">
        <v>331</v>
      </c>
      <c r="B26" s="92" t="s">
        <v>178</v>
      </c>
      <c r="C26" s="121" t="str">
        <f t="shared" si="0"/>
        <v>-</v>
      </c>
      <c r="D26" s="90" t="str">
        <f t="shared" si="10"/>
        <v>-</v>
      </c>
      <c r="E26" s="121" t="str">
        <f t="shared" si="1"/>
        <v>-</v>
      </c>
      <c r="F26" s="205" t="s">
        <v>181</v>
      </c>
      <c r="G26" s="121" t="str">
        <f t="shared" si="2"/>
        <v>-</v>
      </c>
      <c r="H26" s="90" t="s">
        <v>178</v>
      </c>
      <c r="I26" s="121" t="str">
        <f t="shared" si="3"/>
        <v>-</v>
      </c>
      <c r="J26" s="90" t="s">
        <v>178</v>
      </c>
      <c r="K26" s="121" t="str">
        <f t="shared" si="11"/>
        <v>-</v>
      </c>
      <c r="L26" s="205" t="s">
        <v>181</v>
      </c>
      <c r="M26" s="121" t="str">
        <f t="shared" si="4"/>
        <v>-</v>
      </c>
      <c r="N26" s="121" t="str">
        <f t="shared" si="4"/>
        <v>-</v>
      </c>
      <c r="O26" s="121" t="str">
        <f t="shared" si="5"/>
        <v>-</v>
      </c>
      <c r="P26" s="90">
        <v>4</v>
      </c>
      <c r="Q26" s="121">
        <f t="shared" si="6"/>
        <v>87.527352297592998</v>
      </c>
      <c r="R26" s="90">
        <v>19</v>
      </c>
      <c r="S26" s="121">
        <f t="shared" si="7"/>
        <v>415.75492341356676</v>
      </c>
      <c r="T26" s="90">
        <v>10</v>
      </c>
      <c r="U26" s="121">
        <f t="shared" si="8"/>
        <v>218.81838074398249</v>
      </c>
      <c r="V26" s="90">
        <v>3</v>
      </c>
      <c r="W26" s="121">
        <f t="shared" si="9"/>
        <v>65.645514223194752</v>
      </c>
      <c r="X26" s="127">
        <v>4570</v>
      </c>
    </row>
    <row r="27" spans="1:24" s="123" customFormat="1" ht="15" customHeight="1" x14ac:dyDescent="0.2">
      <c r="A27" s="94" t="s">
        <v>339</v>
      </c>
      <c r="E27" s="124"/>
      <c r="F27" s="85"/>
      <c r="G27" s="124"/>
      <c r="H27" s="85"/>
      <c r="I27" s="124"/>
      <c r="J27" s="85"/>
      <c r="K27" s="124"/>
      <c r="L27" s="85"/>
      <c r="M27" s="122"/>
      <c r="N27" s="85"/>
      <c r="O27" s="124"/>
      <c r="P27" s="85"/>
      <c r="Q27" s="124"/>
      <c r="R27" s="85"/>
      <c r="S27" s="124"/>
      <c r="T27" s="85"/>
      <c r="U27" s="124"/>
      <c r="V27" s="85"/>
      <c r="W27" s="124"/>
      <c r="X27" s="112"/>
    </row>
    <row r="28" spans="1:24" s="123" customFormat="1" ht="13.5" customHeight="1" x14ac:dyDescent="0.2">
      <c r="A28" s="85"/>
      <c r="E28" s="124"/>
      <c r="F28" s="85"/>
      <c r="G28" s="124"/>
      <c r="H28" s="85"/>
      <c r="I28" s="124"/>
      <c r="J28" s="85"/>
      <c r="K28" s="124"/>
      <c r="L28" s="85"/>
      <c r="M28" s="122"/>
      <c r="N28" s="85"/>
      <c r="O28" s="124"/>
      <c r="P28" s="85"/>
      <c r="Q28" s="124"/>
      <c r="R28" s="85"/>
      <c r="S28" s="124"/>
      <c r="T28" s="85"/>
      <c r="U28" s="124"/>
      <c r="V28" s="85"/>
      <c r="W28" s="124"/>
      <c r="X28" s="112"/>
    </row>
    <row r="29" spans="1:24" x14ac:dyDescent="0.2">
      <c r="A29" s="125"/>
      <c r="B29" s="84"/>
      <c r="C29" s="116"/>
      <c r="D29" s="84"/>
      <c r="E29" s="116"/>
      <c r="F29" s="84"/>
      <c r="G29" s="116"/>
      <c r="H29" s="84"/>
      <c r="I29" s="116"/>
      <c r="J29" s="84"/>
      <c r="K29" s="116"/>
      <c r="L29" s="84"/>
      <c r="M29" s="116"/>
      <c r="N29" s="84"/>
      <c r="O29" s="116"/>
      <c r="P29" s="84"/>
      <c r="Q29" s="116"/>
      <c r="R29" s="84"/>
      <c r="S29" s="116"/>
      <c r="T29" s="84"/>
      <c r="U29" s="116"/>
      <c r="V29" s="84"/>
      <c r="W29" s="116"/>
    </row>
    <row r="30" spans="1:24" x14ac:dyDescent="0.2">
      <c r="A30" s="125"/>
      <c r="B30" s="84"/>
      <c r="C30" s="116"/>
      <c r="D30" s="84"/>
      <c r="E30" s="116"/>
      <c r="F30" s="84"/>
      <c r="G30" s="116"/>
      <c r="H30" s="84"/>
      <c r="I30" s="116"/>
      <c r="J30" s="84"/>
      <c r="K30" s="116"/>
      <c r="L30" s="84"/>
      <c r="M30" s="116"/>
      <c r="N30" s="84"/>
      <c r="O30" s="116"/>
      <c r="P30" s="84"/>
      <c r="Q30" s="116"/>
      <c r="R30" s="84"/>
      <c r="S30" s="116"/>
      <c r="T30" s="84"/>
      <c r="U30" s="116"/>
      <c r="V30" s="84"/>
      <c r="W30" s="116"/>
    </row>
    <row r="31" spans="1:24" x14ac:dyDescent="0.2">
      <c r="A31" s="125"/>
      <c r="B31" s="84"/>
      <c r="C31" s="116"/>
      <c r="D31" s="84"/>
      <c r="E31" s="116"/>
      <c r="F31" s="84"/>
      <c r="G31" s="116"/>
      <c r="H31" s="84"/>
      <c r="I31" s="116"/>
      <c r="J31" s="84"/>
      <c r="K31" s="116"/>
      <c r="L31" s="84"/>
      <c r="M31" s="116"/>
      <c r="N31" s="84"/>
      <c r="O31" s="116"/>
      <c r="P31" s="84"/>
      <c r="Q31" s="116"/>
      <c r="R31" s="84"/>
      <c r="S31" s="116"/>
      <c r="T31" s="84"/>
      <c r="U31" s="116"/>
      <c r="V31" s="84"/>
      <c r="W31" s="116"/>
    </row>
    <row r="32" spans="1:24" x14ac:dyDescent="0.2">
      <c r="A32" s="126"/>
      <c r="B32" s="84"/>
      <c r="C32" s="116"/>
      <c r="D32" s="84"/>
      <c r="E32" s="116"/>
      <c r="F32" s="84"/>
      <c r="G32" s="116"/>
      <c r="H32" s="84"/>
      <c r="I32" s="116"/>
      <c r="J32" s="84"/>
      <c r="K32" s="116"/>
      <c r="L32" s="84"/>
      <c r="M32" s="116"/>
      <c r="N32" s="84"/>
      <c r="O32" s="116"/>
      <c r="P32" s="84"/>
      <c r="Q32" s="116"/>
      <c r="R32" s="84"/>
      <c r="S32" s="116"/>
      <c r="T32" s="84"/>
      <c r="U32" s="116"/>
      <c r="V32" s="84"/>
      <c r="W32" s="116"/>
    </row>
  </sheetData>
  <customSheetViews>
    <customSheetView guid="{56D0106B-CB90-4499-A8AC-183481DC4CD8}" showPageBreaks="1" showGridLines="0" printArea="1" view="pageBreakPreview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3"/>
      <headerFooter alignWithMargins="0"/>
    </customSheetView>
  </customSheetViews>
  <mergeCells count="17">
    <mergeCell ref="P3:U3"/>
    <mergeCell ref="P2:W2"/>
    <mergeCell ref="A2:A5"/>
    <mergeCell ref="H4:I4"/>
    <mergeCell ref="J4:K4"/>
    <mergeCell ref="X4:X5"/>
    <mergeCell ref="V3:W4"/>
    <mergeCell ref="R4:S4"/>
    <mergeCell ref="T4:U4"/>
    <mergeCell ref="N4:O4"/>
    <mergeCell ref="L4:M4"/>
    <mergeCell ref="B3:C4"/>
    <mergeCell ref="D4:E4"/>
    <mergeCell ref="F4:G4"/>
    <mergeCell ref="P4:Q4"/>
    <mergeCell ref="B2:O2"/>
    <mergeCell ref="D3:O3"/>
  </mergeCells>
  <phoneticPr fontId="2"/>
  <pageMargins left="0.78740157480314965" right="0.78740157480314965" top="0.78740157480314965" bottom="0.78740157480314965" header="0.51181102362204722" footer="0.51181102362204722"/>
  <pageSetup paperSize="9" scale="85" fitToWidth="2" pageOrder="overThenDown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39"/>
  <sheetViews>
    <sheetView showGridLines="0" view="pageBreakPreview" zoomScale="90" zoomScaleNormal="25" zoomScaleSheetLayoutView="90" workbookViewId="0">
      <pane xSplit="1" ySplit="4" topLeftCell="B5" activePane="bottomRight" state="frozen"/>
      <selection activeCell="M18" sqref="M18"/>
      <selection pane="topRight" activeCell="M18" sqref="M18"/>
      <selection pane="bottomLeft" activeCell="M18" sqref="M18"/>
      <selection pane="bottomRight" activeCell="A3" sqref="A3"/>
    </sheetView>
  </sheetViews>
  <sheetFormatPr defaultColWidth="9" defaultRowHeight="13" x14ac:dyDescent="0.2"/>
  <cols>
    <col min="1" max="1" width="18.453125" style="137" customWidth="1"/>
    <col min="2" max="2" width="6.453125" style="109" customWidth="1"/>
    <col min="3" max="3" width="6.453125" style="109" bestFit="1" customWidth="1"/>
    <col min="4" max="4" width="5.90625" style="109" bestFit="1" customWidth="1"/>
    <col min="5" max="5" width="6.453125" style="109" bestFit="1" customWidth="1"/>
    <col min="6" max="6" width="6.90625" style="109" bestFit="1" customWidth="1"/>
    <col min="7" max="7" width="6.453125" style="109" bestFit="1" customWidth="1"/>
    <col min="8" max="8" width="5.90625" style="109" bestFit="1" customWidth="1"/>
    <col min="9" max="9" width="6.453125" style="109" bestFit="1" customWidth="1"/>
    <col min="10" max="10" width="5.90625" style="109" bestFit="1" customWidth="1"/>
    <col min="11" max="11" width="6.453125" style="109" bestFit="1" customWidth="1"/>
    <col min="12" max="12" width="5.90625" style="109" bestFit="1" customWidth="1"/>
    <col min="13" max="13" width="6.453125" style="109" bestFit="1" customWidth="1"/>
    <col min="14" max="14" width="5.90625" style="109" bestFit="1" customWidth="1"/>
    <col min="15" max="15" width="6.453125" style="109" bestFit="1" customWidth="1"/>
    <col min="16" max="16" width="6.90625" style="109" bestFit="1" customWidth="1"/>
    <col min="17" max="17" width="6.453125" style="109" bestFit="1" customWidth="1"/>
    <col min="18" max="18" width="6.90625" style="109" bestFit="1" customWidth="1"/>
    <col min="19" max="19" width="6.453125" style="109" bestFit="1" customWidth="1"/>
    <col min="20" max="20" width="14.6328125" style="135" customWidth="1"/>
    <col min="21" max="16384" width="9" style="109"/>
  </cols>
  <sheetData>
    <row r="1" spans="1:20" s="132" customFormat="1" ht="15" customHeight="1" x14ac:dyDescent="0.2">
      <c r="A1" s="129" t="s">
        <v>283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31"/>
      <c r="N1" s="130"/>
      <c r="O1" s="131"/>
      <c r="P1" s="130"/>
      <c r="Q1" s="311" t="s">
        <v>345</v>
      </c>
      <c r="R1" s="311"/>
      <c r="S1" s="311"/>
      <c r="T1" s="130"/>
    </row>
    <row r="2" spans="1:20" s="139" customFormat="1" ht="20.25" customHeight="1" x14ac:dyDescent="0.2">
      <c r="A2" s="178"/>
      <c r="B2" s="307" t="s">
        <v>277</v>
      </c>
      <c r="C2" s="308"/>
      <c r="D2" s="309" t="s">
        <v>278</v>
      </c>
      <c r="E2" s="310"/>
      <c r="F2" s="309" t="s">
        <v>279</v>
      </c>
      <c r="G2" s="308"/>
      <c r="H2" s="307" t="s">
        <v>238</v>
      </c>
      <c r="I2" s="308"/>
      <c r="J2" s="309" t="s">
        <v>239</v>
      </c>
      <c r="K2" s="310"/>
      <c r="L2" s="309" t="s">
        <v>240</v>
      </c>
      <c r="M2" s="308"/>
      <c r="N2" s="309" t="s">
        <v>241</v>
      </c>
      <c r="O2" s="308"/>
      <c r="P2" s="309" t="s">
        <v>242</v>
      </c>
      <c r="Q2" s="310"/>
      <c r="R2" s="312" t="s">
        <v>243</v>
      </c>
      <c r="S2" s="313"/>
      <c r="T2" s="294" t="s">
        <v>343</v>
      </c>
    </row>
    <row r="3" spans="1:20" s="139" customFormat="1" ht="24.75" customHeight="1" x14ac:dyDescent="0.2">
      <c r="A3" s="179"/>
      <c r="B3" s="134" t="s">
        <v>214</v>
      </c>
      <c r="C3" s="176" t="s">
        <v>244</v>
      </c>
      <c r="D3" s="134" t="s">
        <v>214</v>
      </c>
      <c r="E3" s="176" t="s">
        <v>244</v>
      </c>
      <c r="F3" s="134" t="s">
        <v>214</v>
      </c>
      <c r="G3" s="176" t="s">
        <v>244</v>
      </c>
      <c r="H3" s="134" t="s">
        <v>214</v>
      </c>
      <c r="I3" s="176" t="s">
        <v>244</v>
      </c>
      <c r="J3" s="134" t="s">
        <v>214</v>
      </c>
      <c r="K3" s="176" t="s">
        <v>244</v>
      </c>
      <c r="L3" s="134" t="s">
        <v>214</v>
      </c>
      <c r="M3" s="176" t="s">
        <v>244</v>
      </c>
      <c r="N3" s="134" t="s">
        <v>214</v>
      </c>
      <c r="O3" s="176" t="s">
        <v>244</v>
      </c>
      <c r="P3" s="134" t="s">
        <v>214</v>
      </c>
      <c r="Q3" s="177" t="s">
        <v>244</v>
      </c>
      <c r="R3" s="134" t="s">
        <v>214</v>
      </c>
      <c r="S3" s="176" t="s">
        <v>244</v>
      </c>
      <c r="T3" s="295"/>
    </row>
    <row r="4" spans="1:20" s="181" customFormat="1" ht="15" customHeight="1" x14ac:dyDescent="0.2">
      <c r="A4" s="163" t="s">
        <v>213</v>
      </c>
      <c r="B4" s="229">
        <v>13425</v>
      </c>
      <c r="C4" s="230">
        <f t="shared" ref="C4:C24" si="0">IF(B4="-","-",B4/$T4*100000)</f>
        <v>255.56824671616221</v>
      </c>
      <c r="D4" s="229">
        <v>4419</v>
      </c>
      <c r="E4" s="230">
        <f t="shared" ref="E4:E24" si="1">IF(D4="-","-",D4/$T4*100000)</f>
        <v>84.123358081096512</v>
      </c>
      <c r="F4" s="229">
        <v>11582</v>
      </c>
      <c r="G4" s="230">
        <f t="shared" ref="G4:G24" si="2">IF(F4="-","-",F4/$T4*100000)</f>
        <v>220.48353321911287</v>
      </c>
      <c r="H4" s="229">
        <v>6126</v>
      </c>
      <c r="I4" s="230">
        <f t="shared" ref="I4:I24" si="3">IF(H4="-","-",H4/$T4*100000)</f>
        <v>116.61907481439178</v>
      </c>
      <c r="J4" s="229">
        <v>1960</v>
      </c>
      <c r="K4" s="230">
        <f t="shared" ref="K4:K24" si="4">IF(J4="-","-",J4/$T4*100000)</f>
        <v>37.312012183514177</v>
      </c>
      <c r="L4" s="229">
        <v>3133</v>
      </c>
      <c r="M4" s="230">
        <f t="shared" ref="M4:M24" si="5">IF(L4="-","-",L4/$T4*100000)</f>
        <v>59.642109270892817</v>
      </c>
      <c r="N4" s="229">
        <v>1668</v>
      </c>
      <c r="O4" s="230">
        <f t="shared" ref="O4:O24" si="6">IF(N4="-","-",N4/$T4*100000)</f>
        <v>31.753283837806968</v>
      </c>
      <c r="P4" s="229">
        <v>64456</v>
      </c>
      <c r="Q4" s="231">
        <f t="shared" ref="Q4:Q24" si="7">IF(P4="-","-",P4/$T4*100000)</f>
        <v>1227.0321720921379</v>
      </c>
      <c r="R4" s="229">
        <v>16699</v>
      </c>
      <c r="S4" s="230">
        <f t="shared" ref="S4:S24" si="8">IF(R4="-","-",R4/$T4*100000)</f>
        <v>317.89453645535883</v>
      </c>
      <c r="T4" s="152">
        <v>5253000</v>
      </c>
    </row>
    <row r="5" spans="1:20" s="139" customFormat="1" ht="25.5" customHeight="1" x14ac:dyDescent="0.2">
      <c r="A5" s="201" t="s">
        <v>347</v>
      </c>
      <c r="B5" s="193">
        <f>SUM(B6:B24)</f>
        <v>641</v>
      </c>
      <c r="C5" s="202">
        <f t="shared" si="0"/>
        <v>190.72839800047609</v>
      </c>
      <c r="D5" s="193">
        <f>SUM(D6:D24)</f>
        <v>229</v>
      </c>
      <c r="E5" s="202">
        <f t="shared" si="1"/>
        <v>68.138538443227802</v>
      </c>
      <c r="F5" s="193">
        <f>SUM(F6:F24)</f>
        <v>598</v>
      </c>
      <c r="G5" s="202">
        <f t="shared" si="2"/>
        <v>177.93382527969533</v>
      </c>
      <c r="H5" s="193">
        <f>SUM(H6:H24)</f>
        <v>312</v>
      </c>
      <c r="I5" s="202">
        <f t="shared" si="3"/>
        <v>92.835039276362764</v>
      </c>
      <c r="J5" s="193">
        <f>SUM(J6:J24)</f>
        <v>102</v>
      </c>
      <c r="K5" s="202">
        <f t="shared" si="4"/>
        <v>30.349916686503214</v>
      </c>
      <c r="L5" s="193">
        <f>SUM(L6:L24)</f>
        <v>291</v>
      </c>
      <c r="M5" s="202">
        <f t="shared" si="5"/>
        <v>86.586527017376824</v>
      </c>
      <c r="N5" s="193">
        <f>SUM(N6:N24)</f>
        <v>88</v>
      </c>
      <c r="O5" s="202">
        <f t="shared" si="6"/>
        <v>26.184241847179241</v>
      </c>
      <c r="P5" s="193">
        <f>SUM(P6:P24)</f>
        <v>3309</v>
      </c>
      <c r="Q5" s="202">
        <f t="shared" si="7"/>
        <v>984.58700309450137</v>
      </c>
      <c r="R5" s="193">
        <f>SUM(R6:R24)</f>
        <v>1137</v>
      </c>
      <c r="S5" s="202">
        <f t="shared" si="8"/>
        <v>338.31230659366821</v>
      </c>
      <c r="T5" s="127">
        <v>336080</v>
      </c>
    </row>
    <row r="6" spans="1:20" s="139" customFormat="1" ht="15" customHeight="1" x14ac:dyDescent="0.2">
      <c r="A6" s="120" t="s">
        <v>313</v>
      </c>
      <c r="B6" s="232">
        <v>501</v>
      </c>
      <c r="C6" s="138">
        <f t="shared" si="0"/>
        <v>299.21165790731004</v>
      </c>
      <c r="D6" s="233">
        <v>145</v>
      </c>
      <c r="E6" s="138">
        <f t="shared" si="1"/>
        <v>86.598184424271381</v>
      </c>
      <c r="F6" s="233">
        <v>415</v>
      </c>
      <c r="G6" s="138">
        <f t="shared" si="2"/>
        <v>247.84997611084569</v>
      </c>
      <c r="H6" s="104">
        <v>217</v>
      </c>
      <c r="I6" s="138">
        <f t="shared" si="3"/>
        <v>129.59866220735788</v>
      </c>
      <c r="J6" s="104">
        <v>80</v>
      </c>
      <c r="K6" s="138">
        <f t="shared" si="4"/>
        <v>47.778308647873864</v>
      </c>
      <c r="L6" s="104">
        <v>109</v>
      </c>
      <c r="M6" s="138">
        <f t="shared" si="5"/>
        <v>65.097945532728147</v>
      </c>
      <c r="N6" s="104">
        <v>79</v>
      </c>
      <c r="O6" s="138">
        <f t="shared" si="6"/>
        <v>47.181079789775438</v>
      </c>
      <c r="P6" s="104">
        <v>2430</v>
      </c>
      <c r="Q6" s="138">
        <f t="shared" si="7"/>
        <v>1451.2661251791685</v>
      </c>
      <c r="R6" s="104">
        <v>721</v>
      </c>
      <c r="S6" s="138">
        <f t="shared" si="8"/>
        <v>430.60200668896323</v>
      </c>
      <c r="T6" s="127">
        <v>167440</v>
      </c>
    </row>
    <row r="7" spans="1:20" s="139" customFormat="1" ht="15" customHeight="1" x14ac:dyDescent="0.2">
      <c r="A7" s="120" t="s">
        <v>314</v>
      </c>
      <c r="B7" s="232">
        <v>40</v>
      </c>
      <c r="C7" s="138">
        <f t="shared" si="0"/>
        <v>90.785292782569229</v>
      </c>
      <c r="D7" s="233">
        <v>24</v>
      </c>
      <c r="E7" s="138">
        <f t="shared" si="1"/>
        <v>54.47117566954153</v>
      </c>
      <c r="F7" s="233">
        <v>55</v>
      </c>
      <c r="G7" s="138">
        <f t="shared" si="2"/>
        <v>124.82977757603268</v>
      </c>
      <c r="H7" s="104">
        <v>33</v>
      </c>
      <c r="I7" s="138">
        <f t="shared" si="3"/>
        <v>74.897866545619607</v>
      </c>
      <c r="J7" s="104">
        <v>11</v>
      </c>
      <c r="K7" s="138">
        <f t="shared" si="4"/>
        <v>24.965955515206538</v>
      </c>
      <c r="L7" s="104">
        <v>34</v>
      </c>
      <c r="M7" s="138">
        <f t="shared" si="5"/>
        <v>77.167498865183845</v>
      </c>
      <c r="N7" s="104">
        <v>1</v>
      </c>
      <c r="O7" s="138">
        <f t="shared" si="6"/>
        <v>2.2696323195642303</v>
      </c>
      <c r="P7" s="104">
        <v>287</v>
      </c>
      <c r="Q7" s="138">
        <f t="shared" si="7"/>
        <v>651.38447571493418</v>
      </c>
      <c r="R7" s="104">
        <v>115</v>
      </c>
      <c r="S7" s="138">
        <f t="shared" si="8"/>
        <v>261.00771674988653</v>
      </c>
      <c r="T7" s="127">
        <v>44060</v>
      </c>
    </row>
    <row r="8" spans="1:20" s="139" customFormat="1" ht="15" customHeight="1" x14ac:dyDescent="0.2">
      <c r="A8" s="120" t="s">
        <v>315</v>
      </c>
      <c r="B8" s="232">
        <v>5</v>
      </c>
      <c r="C8" s="138">
        <f t="shared" si="0"/>
        <v>84.602368866328248</v>
      </c>
      <c r="D8" s="233">
        <v>1</v>
      </c>
      <c r="E8" s="138">
        <f t="shared" si="1"/>
        <v>16.920473773265652</v>
      </c>
      <c r="F8" s="233">
        <v>3</v>
      </c>
      <c r="G8" s="138">
        <f t="shared" si="2"/>
        <v>50.761421319796959</v>
      </c>
      <c r="H8" s="206" t="s">
        <v>181</v>
      </c>
      <c r="I8" s="138" t="str">
        <f t="shared" si="3"/>
        <v>-</v>
      </c>
      <c r="J8" s="206" t="s">
        <v>181</v>
      </c>
      <c r="K8" s="138" t="str">
        <f t="shared" si="4"/>
        <v>-</v>
      </c>
      <c r="L8" s="104">
        <v>8</v>
      </c>
      <c r="M8" s="138">
        <f t="shared" si="5"/>
        <v>135.36379018612521</v>
      </c>
      <c r="N8" s="206" t="s">
        <v>181</v>
      </c>
      <c r="O8" s="138" t="str">
        <f t="shared" si="6"/>
        <v>-</v>
      </c>
      <c r="P8" s="104">
        <v>28</v>
      </c>
      <c r="Q8" s="138">
        <f t="shared" si="7"/>
        <v>473.77326565143824</v>
      </c>
      <c r="R8" s="104">
        <v>14</v>
      </c>
      <c r="S8" s="138">
        <f t="shared" si="8"/>
        <v>236.88663282571912</v>
      </c>
      <c r="T8" s="127">
        <v>5910</v>
      </c>
    </row>
    <row r="9" spans="1:20" s="139" customFormat="1" ht="15" customHeight="1" x14ac:dyDescent="0.2">
      <c r="A9" s="120" t="s">
        <v>316</v>
      </c>
      <c r="B9" s="232">
        <v>3</v>
      </c>
      <c r="C9" s="138">
        <f t="shared" si="0"/>
        <v>62.5</v>
      </c>
      <c r="D9" s="233">
        <v>2</v>
      </c>
      <c r="E9" s="138">
        <f t="shared" si="1"/>
        <v>41.666666666666671</v>
      </c>
      <c r="F9" s="233">
        <v>6</v>
      </c>
      <c r="G9" s="138">
        <f t="shared" si="2"/>
        <v>125</v>
      </c>
      <c r="H9" s="104">
        <v>5</v>
      </c>
      <c r="I9" s="138">
        <f t="shared" si="3"/>
        <v>104.16666666666667</v>
      </c>
      <c r="J9" s="206" t="s">
        <v>181</v>
      </c>
      <c r="K9" s="138" t="str">
        <f t="shared" si="4"/>
        <v>-</v>
      </c>
      <c r="L9" s="104">
        <v>7</v>
      </c>
      <c r="M9" s="138">
        <f t="shared" si="5"/>
        <v>145.83333333333334</v>
      </c>
      <c r="N9" s="206" t="s">
        <v>181</v>
      </c>
      <c r="O9" s="138" t="str">
        <f t="shared" si="6"/>
        <v>-</v>
      </c>
      <c r="P9" s="104">
        <v>14</v>
      </c>
      <c r="Q9" s="138">
        <f t="shared" si="7"/>
        <v>291.66666666666669</v>
      </c>
      <c r="R9" s="104">
        <v>7</v>
      </c>
      <c r="S9" s="138">
        <f t="shared" si="8"/>
        <v>145.83333333333334</v>
      </c>
      <c r="T9" s="127">
        <v>4800</v>
      </c>
    </row>
    <row r="10" spans="1:20" s="139" customFormat="1" ht="15" customHeight="1" x14ac:dyDescent="0.2">
      <c r="A10" s="120" t="s">
        <v>317</v>
      </c>
      <c r="B10" s="232">
        <v>3</v>
      </c>
      <c r="C10" s="138">
        <f t="shared" si="0"/>
        <v>55.97014925373135</v>
      </c>
      <c r="D10" s="233">
        <v>1</v>
      </c>
      <c r="E10" s="138">
        <f t="shared" si="1"/>
        <v>18.656716417910449</v>
      </c>
      <c r="F10" s="233">
        <v>4</v>
      </c>
      <c r="G10" s="138">
        <f t="shared" si="2"/>
        <v>74.626865671641795</v>
      </c>
      <c r="H10" s="104">
        <v>1</v>
      </c>
      <c r="I10" s="138">
        <f t="shared" si="3"/>
        <v>18.656716417910449</v>
      </c>
      <c r="J10" s="206" t="s">
        <v>181</v>
      </c>
      <c r="K10" s="138" t="str">
        <f t="shared" si="4"/>
        <v>-</v>
      </c>
      <c r="L10" s="104">
        <v>6</v>
      </c>
      <c r="M10" s="138">
        <f t="shared" si="5"/>
        <v>111.9402985074627</v>
      </c>
      <c r="N10" s="206" t="s">
        <v>181</v>
      </c>
      <c r="O10" s="138" t="str">
        <f t="shared" si="6"/>
        <v>-</v>
      </c>
      <c r="P10" s="104">
        <v>27</v>
      </c>
      <c r="Q10" s="138">
        <f t="shared" si="7"/>
        <v>503.73134328358208</v>
      </c>
      <c r="R10" s="104">
        <v>20</v>
      </c>
      <c r="S10" s="138">
        <f t="shared" si="8"/>
        <v>373.13432835820896</v>
      </c>
      <c r="T10" s="127">
        <v>5360</v>
      </c>
    </row>
    <row r="11" spans="1:20" s="139" customFormat="1" ht="15" customHeight="1" x14ac:dyDescent="0.2">
      <c r="A11" s="120" t="s">
        <v>318</v>
      </c>
      <c r="B11" s="184">
        <v>2</v>
      </c>
      <c r="C11" s="138">
        <f t="shared" si="0"/>
        <v>33.057851239669425</v>
      </c>
      <c r="D11" s="185">
        <v>6</v>
      </c>
      <c r="E11" s="138">
        <f t="shared" si="1"/>
        <v>99.173553719008268</v>
      </c>
      <c r="F11" s="185">
        <v>5</v>
      </c>
      <c r="G11" s="138">
        <f t="shared" si="2"/>
        <v>82.644628099173545</v>
      </c>
      <c r="H11" s="104">
        <v>7</v>
      </c>
      <c r="I11" s="138">
        <f t="shared" si="3"/>
        <v>115.70247933884298</v>
      </c>
      <c r="J11" s="206" t="s">
        <v>181</v>
      </c>
      <c r="K11" s="138" t="str">
        <f t="shared" si="4"/>
        <v>-</v>
      </c>
      <c r="L11" s="104">
        <v>9</v>
      </c>
      <c r="M11" s="138">
        <f t="shared" si="5"/>
        <v>148.7603305785124</v>
      </c>
      <c r="N11" s="206" t="s">
        <v>181</v>
      </c>
      <c r="O11" s="138" t="str">
        <f t="shared" si="6"/>
        <v>-</v>
      </c>
      <c r="P11" s="104">
        <v>18</v>
      </c>
      <c r="Q11" s="138">
        <f t="shared" si="7"/>
        <v>297.52066115702479</v>
      </c>
      <c r="R11" s="104">
        <v>17</v>
      </c>
      <c r="S11" s="138">
        <f t="shared" si="8"/>
        <v>280.99173553719004</v>
      </c>
      <c r="T11" s="128">
        <v>6050</v>
      </c>
    </row>
    <row r="12" spans="1:20" s="139" customFormat="1" ht="15" customHeight="1" x14ac:dyDescent="0.2">
      <c r="A12" s="120" t="s">
        <v>319</v>
      </c>
      <c r="B12" s="184">
        <v>10</v>
      </c>
      <c r="C12" s="138">
        <f t="shared" si="0"/>
        <v>109.52902519167579</v>
      </c>
      <c r="D12" s="185">
        <v>5</v>
      </c>
      <c r="E12" s="138">
        <f t="shared" si="1"/>
        <v>54.764512595837893</v>
      </c>
      <c r="F12" s="185">
        <v>11</v>
      </c>
      <c r="G12" s="138">
        <f t="shared" si="2"/>
        <v>120.48192771084338</v>
      </c>
      <c r="H12" s="104">
        <v>8</v>
      </c>
      <c r="I12" s="138">
        <f t="shared" si="3"/>
        <v>87.62322015334064</v>
      </c>
      <c r="J12" s="206" t="s">
        <v>181</v>
      </c>
      <c r="K12" s="138" t="str">
        <f t="shared" si="4"/>
        <v>-</v>
      </c>
      <c r="L12" s="104">
        <v>10</v>
      </c>
      <c r="M12" s="138">
        <f t="shared" si="5"/>
        <v>109.52902519167579</v>
      </c>
      <c r="N12" s="206" t="s">
        <v>181</v>
      </c>
      <c r="O12" s="138" t="str">
        <f t="shared" si="6"/>
        <v>-</v>
      </c>
      <c r="P12" s="104">
        <v>65</v>
      </c>
      <c r="Q12" s="138">
        <f t="shared" si="7"/>
        <v>711.93866374589265</v>
      </c>
      <c r="R12" s="104">
        <v>29</v>
      </c>
      <c r="S12" s="138">
        <f t="shared" si="8"/>
        <v>317.63417305585983</v>
      </c>
      <c r="T12" s="127">
        <v>9130</v>
      </c>
    </row>
    <row r="13" spans="1:20" s="139" customFormat="1" ht="15" customHeight="1" x14ac:dyDescent="0.2">
      <c r="A13" s="120" t="s">
        <v>320</v>
      </c>
      <c r="B13" s="184">
        <v>18</v>
      </c>
      <c r="C13" s="138">
        <f t="shared" si="0"/>
        <v>99.392600773053559</v>
      </c>
      <c r="D13" s="185">
        <v>10</v>
      </c>
      <c r="E13" s="138">
        <f t="shared" si="1"/>
        <v>55.218111540585319</v>
      </c>
      <c r="F13" s="185">
        <v>26</v>
      </c>
      <c r="G13" s="138">
        <f t="shared" si="2"/>
        <v>143.56709000552181</v>
      </c>
      <c r="H13" s="104">
        <v>8</v>
      </c>
      <c r="I13" s="138">
        <f t="shared" si="3"/>
        <v>44.174489232468254</v>
      </c>
      <c r="J13" s="104">
        <v>4</v>
      </c>
      <c r="K13" s="138">
        <f t="shared" si="4"/>
        <v>22.087244616234127</v>
      </c>
      <c r="L13" s="104">
        <v>18</v>
      </c>
      <c r="M13" s="138">
        <f t="shared" si="5"/>
        <v>99.392600773053559</v>
      </c>
      <c r="N13" s="104">
        <v>5</v>
      </c>
      <c r="O13" s="138">
        <f t="shared" si="6"/>
        <v>27.60905577029266</v>
      </c>
      <c r="P13" s="104">
        <v>105</v>
      </c>
      <c r="Q13" s="138">
        <f t="shared" si="7"/>
        <v>579.79017117614569</v>
      </c>
      <c r="R13" s="104">
        <v>28</v>
      </c>
      <c r="S13" s="138">
        <f t="shared" si="8"/>
        <v>154.61071231363889</v>
      </c>
      <c r="T13" s="127">
        <v>18110</v>
      </c>
    </row>
    <row r="14" spans="1:20" s="139" customFormat="1" ht="15" customHeight="1" x14ac:dyDescent="0.2">
      <c r="A14" s="120" t="s">
        <v>321</v>
      </c>
      <c r="B14" s="184">
        <v>1</v>
      </c>
      <c r="C14" s="138">
        <f t="shared" si="0"/>
        <v>25.906735751295336</v>
      </c>
      <c r="D14" s="185">
        <v>2</v>
      </c>
      <c r="E14" s="138">
        <f t="shared" si="1"/>
        <v>51.813471502590673</v>
      </c>
      <c r="F14" s="185">
        <v>1</v>
      </c>
      <c r="G14" s="138">
        <f t="shared" si="2"/>
        <v>25.906735751295336</v>
      </c>
      <c r="H14" s="104">
        <v>5</v>
      </c>
      <c r="I14" s="138">
        <f t="shared" si="3"/>
        <v>129.53367875647669</v>
      </c>
      <c r="J14" s="206" t="s">
        <v>181</v>
      </c>
      <c r="K14" s="138" t="str">
        <f t="shared" si="4"/>
        <v>-</v>
      </c>
      <c r="L14" s="104">
        <v>6</v>
      </c>
      <c r="M14" s="138">
        <f t="shared" si="5"/>
        <v>155.440414507772</v>
      </c>
      <c r="N14" s="206" t="s">
        <v>181</v>
      </c>
      <c r="O14" s="138" t="str">
        <f t="shared" si="6"/>
        <v>-</v>
      </c>
      <c r="P14" s="104">
        <v>4</v>
      </c>
      <c r="Q14" s="138">
        <f t="shared" si="7"/>
        <v>103.62694300518135</v>
      </c>
      <c r="R14" s="104">
        <v>4</v>
      </c>
      <c r="S14" s="138">
        <f t="shared" si="8"/>
        <v>103.62694300518135</v>
      </c>
      <c r="T14" s="128">
        <v>3860</v>
      </c>
    </row>
    <row r="15" spans="1:20" s="139" customFormat="1" ht="15" customHeight="1" x14ac:dyDescent="0.2">
      <c r="A15" s="120" t="s">
        <v>322</v>
      </c>
      <c r="B15" s="184">
        <v>4</v>
      </c>
      <c r="C15" s="138">
        <f t="shared" si="0"/>
        <v>129.44983818770226</v>
      </c>
      <c r="D15" s="187">
        <v>1</v>
      </c>
      <c r="E15" s="138">
        <f t="shared" si="1"/>
        <v>32.362459546925564</v>
      </c>
      <c r="F15" s="185">
        <v>2</v>
      </c>
      <c r="G15" s="138">
        <f t="shared" si="2"/>
        <v>64.724919093851128</v>
      </c>
      <c r="H15" s="206" t="s">
        <v>181</v>
      </c>
      <c r="I15" s="138" t="str">
        <f t="shared" si="3"/>
        <v>-</v>
      </c>
      <c r="J15" s="206" t="s">
        <v>181</v>
      </c>
      <c r="K15" s="138" t="str">
        <f t="shared" si="4"/>
        <v>-</v>
      </c>
      <c r="L15" s="104">
        <v>5</v>
      </c>
      <c r="M15" s="138">
        <f t="shared" si="5"/>
        <v>161.81229773462783</v>
      </c>
      <c r="N15" s="104">
        <v>1</v>
      </c>
      <c r="O15" s="138">
        <f t="shared" si="6"/>
        <v>32.362459546925564</v>
      </c>
      <c r="P15" s="104">
        <v>8</v>
      </c>
      <c r="Q15" s="138">
        <f t="shared" si="7"/>
        <v>258.89967637540451</v>
      </c>
      <c r="R15" s="104">
        <v>4</v>
      </c>
      <c r="S15" s="138">
        <f t="shared" si="8"/>
        <v>129.44983818770226</v>
      </c>
      <c r="T15" s="127">
        <v>3090</v>
      </c>
    </row>
    <row r="16" spans="1:20" s="139" customFormat="1" ht="15" customHeight="1" x14ac:dyDescent="0.2">
      <c r="A16" s="120" t="s">
        <v>323</v>
      </c>
      <c r="B16" s="184">
        <v>8</v>
      </c>
      <c r="C16" s="138">
        <f t="shared" si="0"/>
        <v>145.1905626134301</v>
      </c>
      <c r="D16" s="185">
        <v>2</v>
      </c>
      <c r="E16" s="138">
        <f t="shared" si="1"/>
        <v>36.297640653357526</v>
      </c>
      <c r="F16" s="185">
        <v>7</v>
      </c>
      <c r="G16" s="138">
        <f t="shared" si="2"/>
        <v>127.04174228675136</v>
      </c>
      <c r="H16" s="104">
        <v>2</v>
      </c>
      <c r="I16" s="138">
        <f t="shared" si="3"/>
        <v>36.297640653357526</v>
      </c>
      <c r="J16" s="206" t="s">
        <v>181</v>
      </c>
      <c r="K16" s="138" t="str">
        <f t="shared" si="4"/>
        <v>-</v>
      </c>
      <c r="L16" s="104">
        <v>9</v>
      </c>
      <c r="M16" s="138">
        <f t="shared" si="5"/>
        <v>163.33938294010889</v>
      </c>
      <c r="N16" s="206" t="s">
        <v>181</v>
      </c>
      <c r="O16" s="138" t="str">
        <f t="shared" si="6"/>
        <v>-</v>
      </c>
      <c r="P16" s="104">
        <v>36</v>
      </c>
      <c r="Q16" s="138">
        <f t="shared" si="7"/>
        <v>653.35753176043556</v>
      </c>
      <c r="R16" s="104">
        <v>16</v>
      </c>
      <c r="S16" s="138">
        <f t="shared" si="8"/>
        <v>290.38112522686021</v>
      </c>
      <c r="T16" s="127">
        <v>5510</v>
      </c>
    </row>
    <row r="17" spans="1:20" s="139" customFormat="1" ht="15" customHeight="1" x14ac:dyDescent="0.2">
      <c r="A17" s="120" t="s">
        <v>324</v>
      </c>
      <c r="B17" s="184">
        <v>5</v>
      </c>
      <c r="C17" s="138">
        <f t="shared" si="0"/>
        <v>75.757575757575751</v>
      </c>
      <c r="D17" s="185">
        <v>3</v>
      </c>
      <c r="E17" s="138">
        <f t="shared" si="1"/>
        <v>45.454545454545453</v>
      </c>
      <c r="F17" s="185">
        <v>11</v>
      </c>
      <c r="G17" s="138">
        <f t="shared" si="2"/>
        <v>166.66666666666669</v>
      </c>
      <c r="H17" s="104">
        <v>2</v>
      </c>
      <c r="I17" s="138">
        <f t="shared" si="3"/>
        <v>30.303030303030305</v>
      </c>
      <c r="J17" s="206" t="s">
        <v>181</v>
      </c>
      <c r="K17" s="138" t="str">
        <f t="shared" si="4"/>
        <v>-</v>
      </c>
      <c r="L17" s="104">
        <v>10</v>
      </c>
      <c r="M17" s="138">
        <f t="shared" si="5"/>
        <v>151.5151515151515</v>
      </c>
      <c r="N17" s="206" t="s">
        <v>181</v>
      </c>
      <c r="O17" s="138" t="str">
        <f t="shared" si="6"/>
        <v>-</v>
      </c>
      <c r="P17" s="104">
        <v>31</v>
      </c>
      <c r="Q17" s="138">
        <f t="shared" si="7"/>
        <v>469.69696969696969</v>
      </c>
      <c r="R17" s="104">
        <v>13</v>
      </c>
      <c r="S17" s="138">
        <f t="shared" si="8"/>
        <v>196.96969696969697</v>
      </c>
      <c r="T17" s="128">
        <v>6600</v>
      </c>
    </row>
    <row r="18" spans="1:20" s="139" customFormat="1" ht="15" customHeight="1" x14ac:dyDescent="0.2">
      <c r="A18" s="120" t="s">
        <v>325</v>
      </c>
      <c r="B18" s="184">
        <v>14</v>
      </c>
      <c r="C18" s="138">
        <f t="shared" si="0"/>
        <v>53.51681957186544</v>
      </c>
      <c r="D18" s="185">
        <v>12</v>
      </c>
      <c r="E18" s="138">
        <f t="shared" si="1"/>
        <v>45.871559633027523</v>
      </c>
      <c r="F18" s="185">
        <v>18</v>
      </c>
      <c r="G18" s="138">
        <f t="shared" si="2"/>
        <v>68.807339449541288</v>
      </c>
      <c r="H18" s="104">
        <v>12</v>
      </c>
      <c r="I18" s="138">
        <f t="shared" si="3"/>
        <v>45.871559633027523</v>
      </c>
      <c r="J18" s="104">
        <v>3</v>
      </c>
      <c r="K18" s="138">
        <f t="shared" si="4"/>
        <v>11.467889908256881</v>
      </c>
      <c r="L18" s="104">
        <v>16</v>
      </c>
      <c r="M18" s="138">
        <f t="shared" si="5"/>
        <v>61.162079510703357</v>
      </c>
      <c r="N18" s="104">
        <v>1</v>
      </c>
      <c r="O18" s="138">
        <f t="shared" si="6"/>
        <v>3.8226299694189598</v>
      </c>
      <c r="P18" s="104">
        <v>87</v>
      </c>
      <c r="Q18" s="138">
        <f t="shared" si="7"/>
        <v>332.56880733944956</v>
      </c>
      <c r="R18" s="104">
        <v>63</v>
      </c>
      <c r="S18" s="138">
        <f t="shared" si="8"/>
        <v>240.8256880733945</v>
      </c>
      <c r="T18" s="127">
        <v>26160</v>
      </c>
    </row>
    <row r="19" spans="1:20" s="139" customFormat="1" ht="15" customHeight="1" x14ac:dyDescent="0.2">
      <c r="A19" s="120" t="s">
        <v>326</v>
      </c>
      <c r="B19" s="184">
        <v>8</v>
      </c>
      <c r="C19" s="138">
        <f t="shared" si="0"/>
        <v>122.88786482334869</v>
      </c>
      <c r="D19" s="185">
        <v>4</v>
      </c>
      <c r="E19" s="138">
        <f t="shared" si="1"/>
        <v>61.443932411674346</v>
      </c>
      <c r="F19" s="185">
        <v>6</v>
      </c>
      <c r="G19" s="138">
        <f t="shared" si="2"/>
        <v>92.165898617511516</v>
      </c>
      <c r="H19" s="104">
        <v>3</v>
      </c>
      <c r="I19" s="138">
        <f t="shared" si="3"/>
        <v>46.082949308755758</v>
      </c>
      <c r="J19" s="104">
        <v>1</v>
      </c>
      <c r="K19" s="138">
        <f t="shared" si="4"/>
        <v>15.360983102918587</v>
      </c>
      <c r="L19" s="104">
        <v>9</v>
      </c>
      <c r="M19" s="138">
        <f t="shared" si="5"/>
        <v>138.24884792626727</v>
      </c>
      <c r="N19" s="104">
        <v>1</v>
      </c>
      <c r="O19" s="138">
        <f t="shared" si="6"/>
        <v>15.360983102918587</v>
      </c>
      <c r="P19" s="104">
        <v>51</v>
      </c>
      <c r="Q19" s="138">
        <f t="shared" si="7"/>
        <v>783.41013824884794</v>
      </c>
      <c r="R19" s="104">
        <v>13</v>
      </c>
      <c r="S19" s="138">
        <f t="shared" si="8"/>
        <v>199.69278033794163</v>
      </c>
      <c r="T19" s="127">
        <v>6510</v>
      </c>
    </row>
    <row r="20" spans="1:20" s="139" customFormat="1" ht="15" customHeight="1" x14ac:dyDescent="0.2">
      <c r="A20" s="120" t="s">
        <v>327</v>
      </c>
      <c r="B20" s="186">
        <v>1</v>
      </c>
      <c r="C20" s="138">
        <f t="shared" si="0"/>
        <v>33.003300330033007</v>
      </c>
      <c r="D20" s="185">
        <v>1</v>
      </c>
      <c r="E20" s="138">
        <f t="shared" si="1"/>
        <v>33.003300330033007</v>
      </c>
      <c r="F20" s="185">
        <v>2</v>
      </c>
      <c r="G20" s="138">
        <f t="shared" si="2"/>
        <v>66.006600660066013</v>
      </c>
      <c r="H20" s="206" t="s">
        <v>181</v>
      </c>
      <c r="I20" s="138" t="str">
        <f t="shared" si="3"/>
        <v>-</v>
      </c>
      <c r="J20" s="206" t="s">
        <v>181</v>
      </c>
      <c r="K20" s="138" t="str">
        <f t="shared" si="4"/>
        <v>-</v>
      </c>
      <c r="L20" s="104">
        <v>5</v>
      </c>
      <c r="M20" s="138">
        <f t="shared" si="5"/>
        <v>165.01650165016503</v>
      </c>
      <c r="N20" s="206" t="s">
        <v>181</v>
      </c>
      <c r="O20" s="138" t="str">
        <f t="shared" si="6"/>
        <v>-</v>
      </c>
      <c r="P20" s="104">
        <v>7</v>
      </c>
      <c r="Q20" s="138">
        <f t="shared" si="7"/>
        <v>231.02310231023102</v>
      </c>
      <c r="R20" s="104">
        <v>4</v>
      </c>
      <c r="S20" s="138">
        <f t="shared" si="8"/>
        <v>132.01320132013203</v>
      </c>
      <c r="T20" s="128">
        <v>3030</v>
      </c>
    </row>
    <row r="21" spans="1:20" s="139" customFormat="1" ht="15" customHeight="1" x14ac:dyDescent="0.2">
      <c r="A21" s="120" t="s">
        <v>328</v>
      </c>
      <c r="B21" s="184">
        <v>7</v>
      </c>
      <c r="C21" s="138">
        <f t="shared" si="0"/>
        <v>101.5965166908563</v>
      </c>
      <c r="D21" s="185">
        <v>3</v>
      </c>
      <c r="E21" s="138">
        <f t="shared" si="1"/>
        <v>43.541364296081277</v>
      </c>
      <c r="F21" s="185">
        <v>7</v>
      </c>
      <c r="G21" s="138">
        <f t="shared" si="2"/>
        <v>101.5965166908563</v>
      </c>
      <c r="H21" s="104">
        <v>5</v>
      </c>
      <c r="I21" s="138">
        <f t="shared" si="3"/>
        <v>72.568940493468801</v>
      </c>
      <c r="J21" s="104">
        <v>3</v>
      </c>
      <c r="K21" s="138">
        <f t="shared" si="4"/>
        <v>43.541364296081277</v>
      </c>
      <c r="L21" s="104">
        <v>11</v>
      </c>
      <c r="M21" s="138">
        <f t="shared" si="5"/>
        <v>159.65166908563134</v>
      </c>
      <c r="N21" s="206" t="s">
        <v>181</v>
      </c>
      <c r="O21" s="138" t="str">
        <f t="shared" si="6"/>
        <v>-</v>
      </c>
      <c r="P21" s="104">
        <v>42</v>
      </c>
      <c r="Q21" s="138">
        <f t="shared" si="7"/>
        <v>609.57910014513789</v>
      </c>
      <c r="R21" s="104">
        <v>32</v>
      </c>
      <c r="S21" s="138">
        <f t="shared" si="8"/>
        <v>464.44121915820023</v>
      </c>
      <c r="T21" s="127">
        <v>6890</v>
      </c>
    </row>
    <row r="22" spans="1:20" s="139" customFormat="1" ht="15" customHeight="1" x14ac:dyDescent="0.2">
      <c r="A22" s="120" t="s">
        <v>329</v>
      </c>
      <c r="B22" s="184">
        <v>8</v>
      </c>
      <c r="C22" s="138">
        <f t="shared" si="0"/>
        <v>119.40298507462687</v>
      </c>
      <c r="D22" s="185">
        <v>3</v>
      </c>
      <c r="E22" s="138">
        <f t="shared" si="1"/>
        <v>44.776119402985074</v>
      </c>
      <c r="F22" s="185">
        <v>11</v>
      </c>
      <c r="G22" s="138">
        <f t="shared" si="2"/>
        <v>164.17910447761193</v>
      </c>
      <c r="H22" s="104">
        <v>2</v>
      </c>
      <c r="I22" s="138">
        <f t="shared" si="3"/>
        <v>29.850746268656717</v>
      </c>
      <c r="J22" s="206" t="s">
        <v>181</v>
      </c>
      <c r="K22" s="138" t="str">
        <f t="shared" si="4"/>
        <v>-</v>
      </c>
      <c r="L22" s="104">
        <v>9</v>
      </c>
      <c r="M22" s="138">
        <f t="shared" si="5"/>
        <v>134.32835820895522</v>
      </c>
      <c r="N22" s="206" t="s">
        <v>181</v>
      </c>
      <c r="O22" s="138" t="str">
        <f t="shared" si="6"/>
        <v>-</v>
      </c>
      <c r="P22" s="104">
        <v>47</v>
      </c>
      <c r="Q22" s="138">
        <f t="shared" si="7"/>
        <v>701.49253731343276</v>
      </c>
      <c r="R22" s="104">
        <v>20</v>
      </c>
      <c r="S22" s="138">
        <f t="shared" si="8"/>
        <v>298.50746268656718</v>
      </c>
      <c r="T22" s="127">
        <v>6700</v>
      </c>
    </row>
    <row r="23" spans="1:20" s="139" customFormat="1" ht="15" customHeight="1" x14ac:dyDescent="0.2">
      <c r="A23" s="120" t="s">
        <v>330</v>
      </c>
      <c r="B23" s="184">
        <v>2</v>
      </c>
      <c r="C23" s="138">
        <f t="shared" si="0"/>
        <v>86.956521739130437</v>
      </c>
      <c r="D23" s="185">
        <v>2</v>
      </c>
      <c r="E23" s="138">
        <f t="shared" si="1"/>
        <v>86.956521739130437</v>
      </c>
      <c r="F23" s="185">
        <v>5</v>
      </c>
      <c r="G23" s="138">
        <f t="shared" si="2"/>
        <v>217.39130434782609</v>
      </c>
      <c r="H23" s="206" t="s">
        <v>181</v>
      </c>
      <c r="I23" s="138" t="str">
        <f t="shared" si="3"/>
        <v>-</v>
      </c>
      <c r="J23" s="206" t="s">
        <v>181</v>
      </c>
      <c r="K23" s="138" t="str">
        <f t="shared" si="4"/>
        <v>-</v>
      </c>
      <c r="L23" s="104">
        <v>4</v>
      </c>
      <c r="M23" s="138">
        <f t="shared" si="5"/>
        <v>173.91304347826087</v>
      </c>
      <c r="N23" s="206" t="s">
        <v>181</v>
      </c>
      <c r="O23" s="138" t="str">
        <f t="shared" si="6"/>
        <v>-</v>
      </c>
      <c r="P23" s="104">
        <v>10</v>
      </c>
      <c r="Q23" s="138">
        <f t="shared" si="7"/>
        <v>434.78260869565219</v>
      </c>
      <c r="R23" s="104">
        <v>9</v>
      </c>
      <c r="S23" s="138">
        <f t="shared" si="8"/>
        <v>391.304347826087</v>
      </c>
      <c r="T23" s="128">
        <v>2300</v>
      </c>
    </row>
    <row r="24" spans="1:20" s="139" customFormat="1" ht="15" customHeight="1" x14ac:dyDescent="0.2">
      <c r="A24" s="120" t="s">
        <v>331</v>
      </c>
      <c r="B24" s="184">
        <v>1</v>
      </c>
      <c r="C24" s="138">
        <f t="shared" si="0"/>
        <v>21.881838074398249</v>
      </c>
      <c r="D24" s="185">
        <v>2</v>
      </c>
      <c r="E24" s="138">
        <f t="shared" si="1"/>
        <v>43.763676148796499</v>
      </c>
      <c r="F24" s="185">
        <v>3</v>
      </c>
      <c r="G24" s="138">
        <f t="shared" si="2"/>
        <v>65.645514223194752</v>
      </c>
      <c r="H24" s="104">
        <v>2</v>
      </c>
      <c r="I24" s="138">
        <f t="shared" si="3"/>
        <v>43.763676148796499</v>
      </c>
      <c r="J24" s="206" t="s">
        <v>181</v>
      </c>
      <c r="K24" s="138" t="str">
        <f t="shared" si="4"/>
        <v>-</v>
      </c>
      <c r="L24" s="104">
        <v>6</v>
      </c>
      <c r="M24" s="138">
        <f t="shared" si="5"/>
        <v>131.2910284463895</v>
      </c>
      <c r="N24" s="206" t="s">
        <v>181</v>
      </c>
      <c r="O24" s="138" t="str">
        <f t="shared" si="6"/>
        <v>-</v>
      </c>
      <c r="P24" s="104">
        <v>12</v>
      </c>
      <c r="Q24" s="138">
        <f t="shared" si="7"/>
        <v>262.58205689277901</v>
      </c>
      <c r="R24" s="104">
        <v>8</v>
      </c>
      <c r="S24" s="138">
        <f t="shared" si="8"/>
        <v>175.054704595186</v>
      </c>
      <c r="T24" s="127">
        <v>4570</v>
      </c>
    </row>
    <row r="25" spans="1:20" s="139" customFormat="1" ht="15" customHeight="1" x14ac:dyDescent="0.2">
      <c r="A25" s="305" t="s">
        <v>288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105"/>
      <c r="Q25" s="144"/>
      <c r="R25" s="105"/>
      <c r="S25" s="144"/>
      <c r="T25" s="135"/>
    </row>
    <row r="26" spans="1:20" ht="15" customHeight="1" x14ac:dyDescent="0.2">
      <c r="A26" s="125"/>
      <c r="B26" s="84"/>
      <c r="C26" s="116"/>
      <c r="D26" s="84"/>
      <c r="E26" s="116"/>
      <c r="F26" s="116"/>
      <c r="G26" s="116"/>
      <c r="H26" s="116"/>
      <c r="I26" s="116"/>
      <c r="J26" s="84"/>
      <c r="K26" s="116"/>
      <c r="L26" s="84"/>
      <c r="M26" s="116"/>
      <c r="N26" s="84"/>
      <c r="O26" s="116"/>
      <c r="P26" s="84"/>
      <c r="Q26" s="116"/>
      <c r="R26" s="84"/>
      <c r="S26" s="116"/>
    </row>
    <row r="27" spans="1:20" x14ac:dyDescent="0.2">
      <c r="A27" s="125"/>
      <c r="B27" s="84"/>
      <c r="C27" s="116"/>
      <c r="D27" s="84"/>
      <c r="E27" s="116"/>
      <c r="F27" s="116"/>
      <c r="G27" s="116"/>
      <c r="H27" s="116"/>
      <c r="I27" s="116"/>
      <c r="J27" s="84"/>
      <c r="K27" s="116"/>
      <c r="L27" s="84"/>
      <c r="M27" s="116"/>
      <c r="N27" s="84"/>
      <c r="O27" s="116"/>
      <c r="P27" s="84"/>
      <c r="Q27" s="116"/>
      <c r="R27" s="84"/>
      <c r="S27" s="116"/>
    </row>
    <row r="28" spans="1:20" x14ac:dyDescent="0.2">
      <c r="A28" s="125"/>
      <c r="B28" s="84"/>
      <c r="C28" s="116"/>
      <c r="D28" s="84"/>
      <c r="E28" s="116"/>
      <c r="F28" s="116"/>
      <c r="G28" s="116"/>
      <c r="H28" s="116"/>
      <c r="I28" s="116"/>
      <c r="J28" s="84"/>
      <c r="K28" s="116"/>
      <c r="L28" s="84"/>
      <c r="M28" s="116"/>
      <c r="N28" s="84"/>
      <c r="O28" s="116"/>
      <c r="P28" s="84"/>
      <c r="Q28" s="116"/>
      <c r="R28" s="84"/>
      <c r="S28" s="116"/>
    </row>
    <row r="29" spans="1:20" x14ac:dyDescent="0.2">
      <c r="A29" s="125"/>
      <c r="B29" s="84"/>
      <c r="C29" s="116"/>
      <c r="D29" s="84"/>
      <c r="E29" s="116"/>
      <c r="F29" s="116"/>
      <c r="G29" s="116"/>
      <c r="H29" s="116"/>
      <c r="I29" s="116"/>
      <c r="J29" s="84"/>
      <c r="K29" s="116"/>
      <c r="L29" s="84"/>
      <c r="M29" s="116"/>
      <c r="N29" s="84"/>
      <c r="O29" s="116"/>
      <c r="P29" s="84"/>
      <c r="Q29" s="116"/>
      <c r="R29" s="84"/>
      <c r="S29" s="116"/>
    </row>
    <row r="30" spans="1:20" x14ac:dyDescent="0.2">
      <c r="A30" s="125"/>
      <c r="B30" s="84"/>
      <c r="C30" s="116"/>
      <c r="D30" s="84"/>
      <c r="E30" s="116"/>
      <c r="F30" s="116"/>
      <c r="G30" s="116"/>
      <c r="H30" s="116"/>
      <c r="I30" s="116"/>
      <c r="J30" s="84"/>
      <c r="K30" s="116"/>
      <c r="L30" s="84"/>
      <c r="M30" s="116"/>
      <c r="N30" s="84"/>
      <c r="O30" s="116"/>
      <c r="P30" s="84"/>
      <c r="Q30" s="116"/>
      <c r="R30" s="84"/>
      <c r="S30" s="116"/>
    </row>
    <row r="31" spans="1:20" x14ac:dyDescent="0.2">
      <c r="A31" s="125"/>
      <c r="B31" s="84"/>
      <c r="C31" s="116"/>
      <c r="D31" s="84"/>
      <c r="E31" s="116"/>
      <c r="F31" s="116"/>
      <c r="G31" s="116"/>
      <c r="H31" s="116"/>
      <c r="I31" s="116"/>
      <c r="J31" s="84"/>
      <c r="K31" s="116"/>
      <c r="L31" s="84"/>
      <c r="M31" s="116"/>
      <c r="N31" s="84"/>
      <c r="O31" s="116"/>
      <c r="P31" s="84"/>
      <c r="Q31" s="116"/>
      <c r="R31" s="84"/>
      <c r="S31" s="116"/>
    </row>
    <row r="32" spans="1:20" x14ac:dyDescent="0.2">
      <c r="A32" s="125"/>
      <c r="B32" s="84"/>
      <c r="C32" s="116"/>
      <c r="D32" s="84"/>
      <c r="E32" s="116"/>
      <c r="F32" s="116"/>
      <c r="G32" s="116"/>
      <c r="H32" s="116"/>
      <c r="I32" s="116"/>
      <c r="J32" s="84"/>
      <c r="K32" s="116"/>
      <c r="L32" s="84"/>
      <c r="M32" s="116"/>
      <c r="N32" s="84"/>
      <c r="O32" s="116"/>
      <c r="P32" s="84"/>
      <c r="Q32" s="116"/>
      <c r="R32" s="84"/>
      <c r="S32" s="116"/>
    </row>
    <row r="33" spans="1:19" x14ac:dyDescent="0.2">
      <c r="A33" s="125"/>
      <c r="B33" s="84"/>
      <c r="C33" s="116"/>
      <c r="D33" s="84"/>
      <c r="E33" s="116"/>
      <c r="F33" s="116"/>
      <c r="G33" s="116"/>
      <c r="H33" s="116"/>
      <c r="I33" s="116"/>
      <c r="J33" s="84"/>
      <c r="K33" s="116"/>
      <c r="L33" s="84"/>
      <c r="M33" s="116"/>
      <c r="N33" s="84"/>
      <c r="O33" s="116"/>
      <c r="P33" s="84"/>
      <c r="Q33" s="116"/>
      <c r="R33" s="84"/>
      <c r="S33" s="116"/>
    </row>
    <row r="34" spans="1:19" x14ac:dyDescent="0.2">
      <c r="A34" s="125"/>
      <c r="B34" s="84"/>
      <c r="C34" s="116"/>
      <c r="D34" s="84"/>
      <c r="E34" s="116"/>
      <c r="F34" s="116"/>
      <c r="G34" s="116"/>
      <c r="H34" s="116"/>
      <c r="I34" s="116"/>
      <c r="J34" s="84"/>
      <c r="K34" s="116"/>
      <c r="L34" s="84"/>
      <c r="M34" s="116"/>
      <c r="N34" s="84"/>
      <c r="O34" s="116"/>
      <c r="P34" s="84"/>
      <c r="Q34" s="116"/>
      <c r="R34" s="84"/>
      <c r="S34" s="116"/>
    </row>
    <row r="35" spans="1:19" x14ac:dyDescent="0.2">
      <c r="A35" s="125"/>
      <c r="B35" s="84"/>
      <c r="C35" s="116"/>
      <c r="D35" s="84"/>
      <c r="E35" s="116"/>
      <c r="F35" s="116"/>
      <c r="G35" s="116"/>
      <c r="H35" s="116"/>
      <c r="I35" s="116"/>
      <c r="J35" s="84"/>
      <c r="K35" s="116"/>
      <c r="L35" s="84"/>
      <c r="M35" s="116"/>
      <c r="N35" s="84"/>
      <c r="O35" s="116"/>
      <c r="P35" s="84"/>
      <c r="Q35" s="116"/>
      <c r="R35" s="84"/>
      <c r="S35" s="116"/>
    </row>
    <row r="36" spans="1:19" x14ac:dyDescent="0.2">
      <c r="A36" s="125"/>
      <c r="B36" s="84"/>
      <c r="C36" s="116"/>
      <c r="D36" s="84"/>
      <c r="E36" s="116"/>
      <c r="F36" s="116"/>
      <c r="G36" s="116"/>
      <c r="H36" s="116"/>
      <c r="I36" s="116"/>
      <c r="J36" s="84"/>
      <c r="K36" s="116"/>
      <c r="L36" s="84"/>
      <c r="M36" s="116"/>
      <c r="N36" s="84"/>
      <c r="O36" s="116"/>
      <c r="P36" s="84"/>
      <c r="Q36" s="116"/>
      <c r="R36" s="84"/>
      <c r="S36" s="116"/>
    </row>
    <row r="37" spans="1:19" x14ac:dyDescent="0.2">
      <c r="A37" s="125"/>
      <c r="B37" s="84"/>
      <c r="C37" s="116"/>
      <c r="D37" s="84"/>
      <c r="E37" s="116"/>
      <c r="F37" s="116"/>
      <c r="G37" s="116"/>
      <c r="H37" s="116"/>
      <c r="I37" s="116"/>
      <c r="J37" s="84"/>
      <c r="K37" s="116"/>
      <c r="L37" s="84"/>
      <c r="M37" s="116"/>
      <c r="N37" s="84"/>
      <c r="O37" s="116"/>
      <c r="P37" s="84"/>
      <c r="Q37" s="116"/>
      <c r="R37" s="84"/>
      <c r="S37" s="116"/>
    </row>
    <row r="38" spans="1:19" x14ac:dyDescent="0.2">
      <c r="A38" s="125"/>
      <c r="B38" s="84"/>
      <c r="C38" s="116"/>
      <c r="D38" s="84"/>
      <c r="E38" s="116"/>
      <c r="F38" s="116"/>
      <c r="G38" s="116"/>
      <c r="H38" s="116"/>
      <c r="I38" s="116"/>
      <c r="J38" s="84"/>
      <c r="K38" s="116"/>
      <c r="L38" s="84"/>
      <c r="M38" s="116"/>
      <c r="N38" s="84"/>
      <c r="O38" s="116"/>
      <c r="P38" s="84"/>
      <c r="Q38" s="116"/>
      <c r="R38" s="84"/>
      <c r="S38" s="116"/>
    </row>
    <row r="39" spans="1:19" x14ac:dyDescent="0.2">
      <c r="A39" s="125"/>
      <c r="B39" s="84"/>
      <c r="C39" s="116"/>
      <c r="D39" s="84"/>
      <c r="E39" s="116"/>
      <c r="F39" s="116"/>
      <c r="G39" s="116"/>
      <c r="H39" s="116"/>
      <c r="I39" s="116"/>
      <c r="J39" s="84"/>
      <c r="K39" s="116"/>
      <c r="L39" s="84"/>
      <c r="M39" s="116"/>
      <c r="N39" s="84"/>
      <c r="O39" s="116"/>
      <c r="P39" s="84"/>
      <c r="Q39" s="116"/>
      <c r="R39" s="84"/>
      <c r="S39" s="116"/>
    </row>
  </sheetData>
  <customSheetViews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3"/>
      <headerFooter alignWithMargins="0"/>
    </customSheetView>
  </customSheetViews>
  <mergeCells count="12">
    <mergeCell ref="T2:T3"/>
    <mergeCell ref="Q1:S1"/>
    <mergeCell ref="J2:K2"/>
    <mergeCell ref="L2:M2"/>
    <mergeCell ref="N2:O2"/>
    <mergeCell ref="P2:Q2"/>
    <mergeCell ref="R2:S2"/>
    <mergeCell ref="A25:O25"/>
    <mergeCell ref="B2:C2"/>
    <mergeCell ref="D2:E2"/>
    <mergeCell ref="F2:G2"/>
    <mergeCell ref="H2:I2"/>
  </mergeCells>
  <phoneticPr fontId="2"/>
  <pageMargins left="0.62992125984251968" right="0.62992125984251968" top="0.78740157480314965" bottom="0.78740157480314965" header="0.51181102362204722" footer="0.51181102362204722"/>
  <pageSetup paperSize="9" pageOrder="overThenDown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A22"/>
  <sheetViews>
    <sheetView showGridLines="0" tabSelected="1" view="pageBreakPreview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4" sqref="Y4"/>
    </sheetView>
  </sheetViews>
  <sheetFormatPr defaultColWidth="9" defaultRowHeight="13" x14ac:dyDescent="0.2"/>
  <cols>
    <col min="1" max="1" width="18.90625" style="137" customWidth="1"/>
    <col min="2" max="2" width="14.453125" style="141" customWidth="1"/>
    <col min="3" max="5" width="6.08984375" style="109" customWidth="1"/>
    <col min="6" max="6" width="5.36328125" style="109" customWidth="1"/>
    <col min="7" max="7" width="6.6328125" style="109" customWidth="1"/>
    <col min="8" max="8" width="6.08984375" style="109" customWidth="1"/>
    <col min="9" max="9" width="6.6328125" style="109" customWidth="1"/>
    <col min="10" max="10" width="6.08984375" style="109" customWidth="1"/>
    <col min="11" max="12" width="5.36328125" style="109" customWidth="1"/>
    <col min="13" max="13" width="6.08984375" style="109" customWidth="1"/>
    <col min="14" max="17" width="5.36328125" style="109" customWidth="1"/>
    <col min="18" max="19" width="6.08984375" style="109" customWidth="1"/>
    <col min="20" max="20" width="6.6328125" style="109" customWidth="1"/>
    <col min="21" max="21" width="7.7265625" style="109" customWidth="1"/>
    <col min="22" max="22" width="5.08984375" style="135" customWidth="1"/>
    <col min="23" max="23" width="5.08984375" style="136" customWidth="1"/>
    <col min="24" max="27" width="5.08984375" style="109" customWidth="1"/>
    <col min="28" max="33" width="4.6328125" style="109" customWidth="1"/>
    <col min="34" max="16384" width="9" style="109"/>
  </cols>
  <sheetData>
    <row r="1" spans="1:27" s="132" customFormat="1" ht="23.25" customHeight="1" x14ac:dyDescent="0.2">
      <c r="A1" s="129" t="s">
        <v>256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/>
      <c r="O1" s="130"/>
      <c r="P1" s="131"/>
      <c r="Q1" s="130"/>
      <c r="R1" s="131"/>
      <c r="V1" s="130"/>
      <c r="W1" s="314" t="s">
        <v>346</v>
      </c>
      <c r="X1" s="314"/>
      <c r="Y1" s="314"/>
      <c r="Z1" s="314"/>
      <c r="AA1" s="314"/>
    </row>
    <row r="2" spans="1:27" s="132" customFormat="1" ht="15" customHeight="1" x14ac:dyDescent="0.2">
      <c r="A2" s="319"/>
      <c r="B2" s="319"/>
      <c r="C2" s="282" t="s">
        <v>277</v>
      </c>
      <c r="D2" s="282" t="s">
        <v>278</v>
      </c>
      <c r="E2" s="318" t="s">
        <v>258</v>
      </c>
      <c r="F2" s="282" t="s">
        <v>259</v>
      </c>
      <c r="G2" s="282" t="s">
        <v>260</v>
      </c>
      <c r="H2" s="282" t="s">
        <v>261</v>
      </c>
      <c r="I2" s="282" t="s">
        <v>262</v>
      </c>
      <c r="J2" s="282" t="s">
        <v>263</v>
      </c>
      <c r="K2" s="282" t="s">
        <v>246</v>
      </c>
      <c r="L2" s="282" t="s">
        <v>264</v>
      </c>
      <c r="M2" s="282" t="s">
        <v>238</v>
      </c>
      <c r="N2" s="282" t="s">
        <v>265</v>
      </c>
      <c r="O2" s="282" t="s">
        <v>266</v>
      </c>
      <c r="P2" s="282" t="s">
        <v>267</v>
      </c>
      <c r="Q2" s="282" t="s">
        <v>268</v>
      </c>
      <c r="R2" s="282" t="s">
        <v>269</v>
      </c>
      <c r="S2" s="282" t="s">
        <v>270</v>
      </c>
      <c r="T2" s="282" t="s">
        <v>0</v>
      </c>
      <c r="U2" s="315" t="s">
        <v>180</v>
      </c>
      <c r="V2" s="298" t="s">
        <v>282</v>
      </c>
      <c r="W2" s="304"/>
      <c r="X2" s="304"/>
      <c r="Y2" s="304"/>
      <c r="Z2" s="304"/>
      <c r="AA2" s="299"/>
    </row>
    <row r="3" spans="1:27" ht="111" customHeight="1" x14ac:dyDescent="0.2">
      <c r="A3" s="319"/>
      <c r="B3" s="319"/>
      <c r="C3" s="282"/>
      <c r="D3" s="282"/>
      <c r="E3" s="318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315"/>
      <c r="V3" s="143" t="s">
        <v>271</v>
      </c>
      <c r="W3" s="143" t="s">
        <v>272</v>
      </c>
      <c r="X3" s="108" t="s">
        <v>273</v>
      </c>
      <c r="Y3" s="142" t="s">
        <v>274</v>
      </c>
      <c r="Z3" s="142" t="s">
        <v>275</v>
      </c>
      <c r="AA3" s="142" t="s">
        <v>276</v>
      </c>
    </row>
    <row r="4" spans="1:27" s="146" customFormat="1" ht="18.75" customHeight="1" x14ac:dyDescent="0.2">
      <c r="A4" s="322" t="s">
        <v>213</v>
      </c>
      <c r="B4" s="145" t="s">
        <v>257</v>
      </c>
      <c r="C4" s="208">
        <v>47</v>
      </c>
      <c r="D4" s="208">
        <v>14</v>
      </c>
      <c r="E4" s="208">
        <v>189</v>
      </c>
      <c r="F4" s="208">
        <v>81</v>
      </c>
      <c r="G4" s="208">
        <v>1513</v>
      </c>
      <c r="H4" s="208">
        <v>14</v>
      </c>
      <c r="I4" s="208">
        <v>28</v>
      </c>
      <c r="J4" s="208">
        <v>11</v>
      </c>
      <c r="K4" s="208">
        <v>9</v>
      </c>
      <c r="L4" s="208">
        <v>11</v>
      </c>
      <c r="M4" s="208">
        <v>50</v>
      </c>
      <c r="N4" s="208">
        <v>21</v>
      </c>
      <c r="O4" s="208" t="s">
        <v>181</v>
      </c>
      <c r="P4" s="208">
        <v>85</v>
      </c>
      <c r="Q4" s="208" t="s">
        <v>178</v>
      </c>
      <c r="R4" s="209">
        <v>271</v>
      </c>
      <c r="S4" s="208">
        <v>32</v>
      </c>
      <c r="T4" s="208">
        <v>921</v>
      </c>
      <c r="U4" s="208">
        <f>SUM(C4:T4)</f>
        <v>3297</v>
      </c>
      <c r="V4" s="208">
        <v>29</v>
      </c>
      <c r="W4" s="208">
        <v>119</v>
      </c>
      <c r="X4" s="208">
        <v>50</v>
      </c>
      <c r="Y4" s="208">
        <v>349</v>
      </c>
      <c r="Z4" s="208">
        <v>291</v>
      </c>
      <c r="AA4" s="208">
        <v>238</v>
      </c>
    </row>
    <row r="5" spans="1:27" s="146" customFormat="1" ht="18.75" customHeight="1" x14ac:dyDescent="0.2">
      <c r="A5" s="323"/>
      <c r="B5" s="147" t="s">
        <v>280</v>
      </c>
      <c r="C5" s="210">
        <v>2314</v>
      </c>
      <c r="D5" s="210">
        <v>525</v>
      </c>
      <c r="E5" s="210">
        <v>1056</v>
      </c>
      <c r="F5" s="210">
        <v>1</v>
      </c>
      <c r="G5" s="210">
        <v>22529</v>
      </c>
      <c r="H5" s="210">
        <v>2996</v>
      </c>
      <c r="I5" s="210">
        <v>13209</v>
      </c>
      <c r="J5" s="210">
        <v>1001</v>
      </c>
      <c r="K5" s="210">
        <v>11</v>
      </c>
      <c r="L5" s="210">
        <v>48</v>
      </c>
      <c r="M5" s="210">
        <v>4303</v>
      </c>
      <c r="N5" s="210" t="s">
        <v>181</v>
      </c>
      <c r="O5" s="210" t="s">
        <v>178</v>
      </c>
      <c r="P5" s="210">
        <v>46</v>
      </c>
      <c r="Q5" s="210" t="s">
        <v>178</v>
      </c>
      <c r="R5" s="211">
        <v>7852</v>
      </c>
      <c r="S5" s="210">
        <v>2933</v>
      </c>
      <c r="T5" s="210">
        <v>46798</v>
      </c>
      <c r="U5" s="208">
        <f>SUM(C5:T5)</f>
        <v>105622</v>
      </c>
      <c r="V5" s="210">
        <v>107</v>
      </c>
      <c r="W5" s="212"/>
      <c r="X5" s="212"/>
      <c r="Y5" s="210">
        <v>199</v>
      </c>
      <c r="Z5" s="210">
        <v>89</v>
      </c>
      <c r="AA5" s="210">
        <v>1</v>
      </c>
    </row>
    <row r="6" spans="1:27" s="190" customFormat="1" ht="18.75" customHeight="1" x14ac:dyDescent="0.2">
      <c r="A6" s="320" t="s">
        <v>340</v>
      </c>
      <c r="B6" s="195" t="s">
        <v>257</v>
      </c>
      <c r="C6" s="213">
        <v>1</v>
      </c>
      <c r="D6" s="213">
        <v>1</v>
      </c>
      <c r="E6" s="213">
        <v>13</v>
      </c>
      <c r="F6" s="213">
        <v>6</v>
      </c>
      <c r="G6" s="213">
        <v>137</v>
      </c>
      <c r="H6" s="213" t="s">
        <v>178</v>
      </c>
      <c r="I6" s="213" t="s">
        <v>178</v>
      </c>
      <c r="J6" s="213" t="s">
        <v>178</v>
      </c>
      <c r="K6" s="213">
        <v>1</v>
      </c>
      <c r="L6" s="213">
        <v>1</v>
      </c>
      <c r="M6" s="213">
        <v>6</v>
      </c>
      <c r="N6" s="213">
        <v>1</v>
      </c>
      <c r="O6" s="213" t="s">
        <v>178</v>
      </c>
      <c r="P6" s="213">
        <v>8</v>
      </c>
      <c r="Q6" s="213" t="s">
        <v>178</v>
      </c>
      <c r="R6" s="214">
        <v>28</v>
      </c>
      <c r="S6" s="213">
        <v>1</v>
      </c>
      <c r="T6" s="213">
        <v>43</v>
      </c>
      <c r="U6" s="196">
        <f>SUM(C6:T6)</f>
        <v>247</v>
      </c>
      <c r="V6" s="213">
        <v>2</v>
      </c>
      <c r="W6" s="213">
        <v>0</v>
      </c>
      <c r="X6" s="213">
        <v>2</v>
      </c>
      <c r="Y6" s="213">
        <v>19</v>
      </c>
      <c r="Z6" s="213">
        <v>19</v>
      </c>
      <c r="AA6" s="213">
        <v>11</v>
      </c>
    </row>
    <row r="7" spans="1:27" s="190" customFormat="1" ht="18.75" customHeight="1" x14ac:dyDescent="0.2">
      <c r="A7" s="321"/>
      <c r="B7" s="197" t="s">
        <v>280</v>
      </c>
      <c r="C7" s="213">
        <v>108</v>
      </c>
      <c r="D7" s="213">
        <v>36</v>
      </c>
      <c r="E7" s="213" t="s">
        <v>178</v>
      </c>
      <c r="F7" s="213" t="s">
        <v>178</v>
      </c>
      <c r="G7" s="213">
        <v>2194</v>
      </c>
      <c r="H7" s="213">
        <v>355</v>
      </c>
      <c r="I7" s="213">
        <v>755</v>
      </c>
      <c r="J7" s="213">
        <v>16</v>
      </c>
      <c r="K7" s="213" t="s">
        <v>178</v>
      </c>
      <c r="L7" s="213" t="s">
        <v>178</v>
      </c>
      <c r="M7" s="213">
        <v>362</v>
      </c>
      <c r="N7" s="213" t="s">
        <v>178</v>
      </c>
      <c r="O7" s="213" t="s">
        <v>178</v>
      </c>
      <c r="P7" s="213" t="s">
        <v>178</v>
      </c>
      <c r="Q7" s="213" t="s">
        <v>178</v>
      </c>
      <c r="R7" s="214">
        <v>544</v>
      </c>
      <c r="S7" s="213">
        <v>179</v>
      </c>
      <c r="T7" s="213">
        <v>711</v>
      </c>
      <c r="U7" s="198">
        <f>SUM(C7:T7)</f>
        <v>5260</v>
      </c>
      <c r="V7" s="199" t="s">
        <v>178</v>
      </c>
      <c r="W7" s="200"/>
      <c r="X7" s="200"/>
      <c r="Y7" s="199" t="s">
        <v>178</v>
      </c>
      <c r="Z7" s="199" t="s">
        <v>178</v>
      </c>
      <c r="AA7" s="199" t="s">
        <v>178</v>
      </c>
    </row>
    <row r="8" spans="1:27" s="146" customFormat="1" ht="18.75" customHeight="1" x14ac:dyDescent="0.2">
      <c r="A8" s="316" t="s">
        <v>341</v>
      </c>
      <c r="B8" s="148" t="s">
        <v>257</v>
      </c>
      <c r="C8" s="149">
        <v>1</v>
      </c>
      <c r="D8" s="149">
        <v>1</v>
      </c>
      <c r="E8" s="149">
        <v>13</v>
      </c>
      <c r="F8" s="149">
        <v>6</v>
      </c>
      <c r="G8" s="149">
        <v>20</v>
      </c>
      <c r="H8" s="188" t="s">
        <v>178</v>
      </c>
      <c r="I8" s="149" t="s">
        <v>178</v>
      </c>
      <c r="J8" s="149" t="s">
        <v>178</v>
      </c>
      <c r="K8" s="149">
        <v>1</v>
      </c>
      <c r="L8" s="149">
        <v>1</v>
      </c>
      <c r="M8" s="149">
        <v>2</v>
      </c>
      <c r="N8" s="149">
        <v>1</v>
      </c>
      <c r="O8" s="149" t="s">
        <v>178</v>
      </c>
      <c r="P8" s="149">
        <v>8</v>
      </c>
      <c r="Q8" s="149" t="s">
        <v>178</v>
      </c>
      <c r="R8" s="151">
        <v>5</v>
      </c>
      <c r="S8" s="149" t="s">
        <v>178</v>
      </c>
      <c r="T8" s="149">
        <v>26</v>
      </c>
      <c r="U8" s="149">
        <f>SUM(C8:T8)</f>
        <v>85</v>
      </c>
      <c r="V8" s="149">
        <v>2</v>
      </c>
      <c r="W8" s="149" t="s">
        <v>178</v>
      </c>
      <c r="X8" s="149">
        <v>2</v>
      </c>
      <c r="Y8" s="149">
        <v>19</v>
      </c>
      <c r="Z8" s="149">
        <v>19</v>
      </c>
      <c r="AA8" s="149">
        <v>11</v>
      </c>
    </row>
    <row r="9" spans="1:27" s="146" customFormat="1" ht="18.75" customHeight="1" x14ac:dyDescent="0.2">
      <c r="A9" s="317"/>
      <c r="B9" s="150" t="s">
        <v>280</v>
      </c>
      <c r="C9" s="153" t="s">
        <v>178</v>
      </c>
      <c r="D9" s="153" t="s">
        <v>178</v>
      </c>
      <c r="E9" s="153" t="s">
        <v>178</v>
      </c>
      <c r="F9" s="153" t="s">
        <v>178</v>
      </c>
      <c r="G9" s="153" t="s">
        <v>178</v>
      </c>
      <c r="H9" s="153" t="s">
        <v>178</v>
      </c>
      <c r="I9" s="153" t="s">
        <v>178</v>
      </c>
      <c r="J9" s="153" t="s">
        <v>178</v>
      </c>
      <c r="K9" s="153" t="s">
        <v>178</v>
      </c>
      <c r="L9" s="153" t="s">
        <v>178</v>
      </c>
      <c r="M9" s="153" t="s">
        <v>178</v>
      </c>
      <c r="N9" s="153" t="s">
        <v>178</v>
      </c>
      <c r="O9" s="153" t="s">
        <v>178</v>
      </c>
      <c r="P9" s="153" t="s">
        <v>178</v>
      </c>
      <c r="Q9" s="153" t="s">
        <v>178</v>
      </c>
      <c r="R9" s="154" t="s">
        <v>178</v>
      </c>
      <c r="S9" s="153" t="s">
        <v>178</v>
      </c>
      <c r="T9" s="153" t="s">
        <v>178</v>
      </c>
      <c r="U9" s="207" t="s">
        <v>181</v>
      </c>
      <c r="V9" s="153" t="s">
        <v>178</v>
      </c>
      <c r="W9" s="189"/>
      <c r="X9" s="189"/>
      <c r="Y9" s="153" t="s">
        <v>178</v>
      </c>
      <c r="Z9" s="153" t="s">
        <v>178</v>
      </c>
      <c r="AA9" s="153" t="s">
        <v>178</v>
      </c>
    </row>
    <row r="10" spans="1:27" s="139" customFormat="1" ht="18.75" customHeight="1" x14ac:dyDescent="0.2">
      <c r="A10" s="305" t="s">
        <v>255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93"/>
      <c r="Q10" s="105"/>
      <c r="R10" s="144"/>
      <c r="S10" s="105"/>
      <c r="T10" s="144"/>
      <c r="U10" s="144"/>
      <c r="V10" s="135"/>
      <c r="W10" s="135"/>
      <c r="X10" s="105"/>
    </row>
    <row r="11" spans="1:27" x14ac:dyDescent="0.2">
      <c r="A11" s="125"/>
      <c r="B11" s="140"/>
      <c r="C11" s="84"/>
      <c r="D11" s="116"/>
      <c r="E11" s="84"/>
      <c r="F11" s="116"/>
      <c r="G11" s="116"/>
      <c r="H11" s="116"/>
      <c r="I11" s="116"/>
      <c r="J11" s="116"/>
      <c r="K11" s="84"/>
      <c r="L11" s="116"/>
      <c r="M11" s="84"/>
      <c r="N11" s="116"/>
      <c r="O11" s="84"/>
      <c r="P11" s="116"/>
      <c r="Q11" s="84"/>
      <c r="R11" s="116"/>
      <c r="S11" s="84"/>
      <c r="T11" s="116"/>
      <c r="U11" s="116"/>
      <c r="X11" s="84"/>
    </row>
    <row r="12" spans="1:27" x14ac:dyDescent="0.2">
      <c r="A12" s="125"/>
      <c r="B12" s="140"/>
      <c r="C12" s="84"/>
      <c r="D12" s="116"/>
      <c r="E12" s="84"/>
      <c r="F12" s="116"/>
      <c r="G12" s="116"/>
      <c r="H12" s="116"/>
      <c r="I12" s="116"/>
      <c r="J12" s="116"/>
      <c r="K12" s="84"/>
      <c r="L12" s="116"/>
      <c r="M12" s="84"/>
      <c r="N12" s="116"/>
      <c r="O12" s="84"/>
      <c r="P12" s="116"/>
      <c r="Q12" s="84"/>
      <c r="R12" s="116"/>
      <c r="S12" s="84"/>
      <c r="T12" s="116"/>
      <c r="U12" s="116"/>
      <c r="X12" s="84"/>
    </row>
    <row r="13" spans="1:27" x14ac:dyDescent="0.2">
      <c r="A13" s="125"/>
      <c r="B13" s="140"/>
      <c r="C13" s="84"/>
      <c r="D13" s="116"/>
      <c r="E13" s="84"/>
      <c r="F13" s="116"/>
      <c r="G13" s="116"/>
      <c r="H13" s="116"/>
      <c r="I13" s="116"/>
      <c r="J13" s="116"/>
      <c r="K13" s="84"/>
      <c r="L13" s="116"/>
      <c r="M13" s="84"/>
      <c r="N13" s="116"/>
      <c r="O13" s="84"/>
      <c r="P13" s="116"/>
      <c r="Q13" s="84"/>
      <c r="R13" s="116"/>
      <c r="S13" s="84"/>
      <c r="T13" s="116"/>
      <c r="U13" s="116"/>
      <c r="X13" s="84"/>
    </row>
    <row r="14" spans="1:27" x14ac:dyDescent="0.2">
      <c r="A14" s="125"/>
      <c r="B14" s="140"/>
      <c r="C14" s="84"/>
      <c r="D14" s="116"/>
      <c r="E14" s="84"/>
      <c r="F14" s="116"/>
      <c r="G14" s="116"/>
      <c r="H14" s="116"/>
      <c r="I14" s="116"/>
      <c r="J14" s="116"/>
      <c r="K14" s="84"/>
      <c r="L14" s="116"/>
      <c r="M14" s="84"/>
      <c r="N14" s="116"/>
      <c r="O14" s="84"/>
      <c r="P14" s="116"/>
      <c r="Q14" s="84"/>
      <c r="R14" s="116"/>
      <c r="S14" s="84"/>
      <c r="T14" s="116"/>
      <c r="U14" s="116"/>
      <c r="X14" s="84"/>
    </row>
    <row r="15" spans="1:27" x14ac:dyDescent="0.2">
      <c r="A15" s="125"/>
      <c r="B15" s="140"/>
      <c r="C15" s="84"/>
      <c r="D15" s="116"/>
      <c r="E15" s="84"/>
      <c r="F15" s="116"/>
      <c r="G15" s="116"/>
      <c r="H15" s="116"/>
      <c r="I15" s="116"/>
      <c r="J15" s="116"/>
      <c r="K15" s="84"/>
      <c r="L15" s="116"/>
      <c r="M15" s="84"/>
      <c r="N15" s="116"/>
      <c r="O15" s="84"/>
      <c r="P15" s="116"/>
      <c r="Q15" s="84"/>
      <c r="R15" s="116"/>
      <c r="S15" s="84"/>
      <c r="T15" s="116"/>
      <c r="U15" s="116"/>
      <c r="X15" s="84"/>
    </row>
    <row r="16" spans="1:27" x14ac:dyDescent="0.2">
      <c r="A16" s="125"/>
      <c r="B16" s="140"/>
      <c r="C16" s="84"/>
      <c r="D16" s="116"/>
      <c r="E16" s="84"/>
      <c r="F16" s="116"/>
      <c r="G16" s="116"/>
      <c r="H16" s="116"/>
      <c r="I16" s="116"/>
      <c r="J16" s="116"/>
      <c r="K16" s="84"/>
      <c r="L16" s="116"/>
      <c r="M16" s="84"/>
      <c r="N16" s="116"/>
      <c r="O16" s="84"/>
      <c r="P16" s="116"/>
      <c r="Q16" s="84"/>
      <c r="R16" s="116"/>
      <c r="S16" s="84"/>
      <c r="T16" s="116"/>
      <c r="U16" s="116"/>
      <c r="X16" s="84"/>
    </row>
    <row r="17" spans="1:24" x14ac:dyDescent="0.2">
      <c r="A17" s="125"/>
      <c r="B17" s="140"/>
      <c r="C17" s="84"/>
      <c r="D17" s="116"/>
      <c r="E17" s="84"/>
      <c r="F17" s="116"/>
      <c r="G17" s="116"/>
      <c r="H17" s="116"/>
      <c r="I17" s="116"/>
      <c r="J17" s="116"/>
      <c r="K17" s="84"/>
      <c r="L17" s="116"/>
      <c r="M17" s="84"/>
      <c r="N17" s="116"/>
      <c r="O17" s="84"/>
      <c r="P17" s="116"/>
      <c r="Q17" s="84"/>
      <c r="R17" s="116"/>
      <c r="S17" s="84"/>
      <c r="T17" s="116"/>
      <c r="U17" s="116"/>
      <c r="X17" s="84"/>
    </row>
    <row r="18" spans="1:24" x14ac:dyDescent="0.2">
      <c r="A18" s="125"/>
      <c r="B18" s="140"/>
      <c r="C18" s="84"/>
      <c r="D18" s="116"/>
      <c r="E18" s="84"/>
      <c r="F18" s="116"/>
      <c r="G18" s="116"/>
      <c r="H18" s="116"/>
      <c r="I18" s="116"/>
      <c r="J18" s="116"/>
      <c r="K18" s="84"/>
      <c r="L18" s="116"/>
      <c r="M18" s="84"/>
      <c r="N18" s="116"/>
      <c r="O18" s="84"/>
      <c r="P18" s="116"/>
      <c r="Q18" s="84"/>
      <c r="R18" s="116"/>
      <c r="S18" s="84"/>
      <c r="T18" s="116"/>
      <c r="U18" s="116"/>
      <c r="X18" s="84"/>
    </row>
    <row r="19" spans="1:24" x14ac:dyDescent="0.2">
      <c r="A19" s="125"/>
      <c r="B19" s="140"/>
      <c r="C19" s="84"/>
      <c r="D19" s="116"/>
      <c r="E19" s="84"/>
      <c r="F19" s="116"/>
      <c r="G19" s="116"/>
      <c r="H19" s="116"/>
      <c r="I19" s="116"/>
      <c r="J19" s="116"/>
      <c r="K19" s="84"/>
      <c r="L19" s="116"/>
      <c r="M19" s="84"/>
      <c r="N19" s="116"/>
      <c r="O19" s="84"/>
      <c r="P19" s="116"/>
      <c r="Q19" s="84"/>
      <c r="R19" s="116"/>
      <c r="S19" s="84"/>
      <c r="T19" s="116"/>
      <c r="U19" s="116"/>
      <c r="X19" s="84"/>
    </row>
    <row r="20" spans="1:24" x14ac:dyDescent="0.2">
      <c r="A20" s="125"/>
      <c r="B20" s="140"/>
      <c r="C20" s="84"/>
      <c r="D20" s="116"/>
      <c r="E20" s="84"/>
      <c r="F20" s="116"/>
      <c r="G20" s="116"/>
      <c r="H20" s="116"/>
      <c r="I20" s="116"/>
      <c r="J20" s="116"/>
      <c r="K20" s="84"/>
      <c r="L20" s="116"/>
      <c r="M20" s="84"/>
      <c r="N20" s="116"/>
      <c r="O20" s="84"/>
      <c r="P20" s="116"/>
      <c r="Q20" s="84"/>
      <c r="R20" s="116"/>
      <c r="S20" s="84"/>
      <c r="T20" s="116"/>
      <c r="U20" s="116"/>
      <c r="X20" s="84"/>
    </row>
    <row r="21" spans="1:24" x14ac:dyDescent="0.2">
      <c r="A21" s="125"/>
      <c r="B21" s="140"/>
      <c r="C21" s="84"/>
      <c r="D21" s="116"/>
      <c r="E21" s="84"/>
      <c r="F21" s="116"/>
      <c r="G21" s="116"/>
      <c r="H21" s="116"/>
      <c r="I21" s="116"/>
      <c r="J21" s="116"/>
      <c r="K21" s="84"/>
      <c r="L21" s="116"/>
      <c r="M21" s="84"/>
      <c r="N21" s="116"/>
      <c r="O21" s="84"/>
      <c r="P21" s="116"/>
      <c r="Q21" s="84"/>
      <c r="R21" s="116"/>
      <c r="S21" s="84"/>
      <c r="T21" s="116"/>
      <c r="U21" s="116"/>
      <c r="X21" s="84"/>
    </row>
    <row r="22" spans="1:24" x14ac:dyDescent="0.2">
      <c r="A22" s="125"/>
      <c r="B22" s="140"/>
      <c r="C22" s="84"/>
      <c r="D22" s="116"/>
      <c r="E22" s="84"/>
      <c r="F22" s="116"/>
      <c r="G22" s="116"/>
      <c r="H22" s="116"/>
      <c r="I22" s="116"/>
      <c r="J22" s="116"/>
      <c r="K22" s="84"/>
      <c r="L22" s="116"/>
      <c r="M22" s="84"/>
      <c r="N22" s="116"/>
      <c r="O22" s="84"/>
    </row>
  </sheetData>
  <mergeCells count="27">
    <mergeCell ref="A8:A9"/>
    <mergeCell ref="A10:O10"/>
    <mergeCell ref="E2:E3"/>
    <mergeCell ref="F2:F3"/>
    <mergeCell ref="G2:G3"/>
    <mergeCell ref="H2:H3"/>
    <mergeCell ref="B2:B3"/>
    <mergeCell ref="A2:A3"/>
    <mergeCell ref="A6:A7"/>
    <mergeCell ref="D2:D3"/>
    <mergeCell ref="A4:A5"/>
    <mergeCell ref="W1:AA1"/>
    <mergeCell ref="V2:AA2"/>
    <mergeCell ref="Q2:Q3"/>
    <mergeCell ref="R2:R3"/>
    <mergeCell ref="S2:S3"/>
    <mergeCell ref="T2:T3"/>
    <mergeCell ref="U2:U3"/>
    <mergeCell ref="P2:P3"/>
    <mergeCell ref="C2:C3"/>
    <mergeCell ref="M2:M3"/>
    <mergeCell ref="N2:N3"/>
    <mergeCell ref="O2:O3"/>
    <mergeCell ref="I2:I3"/>
    <mergeCell ref="J2:J3"/>
    <mergeCell ref="K2:K3"/>
    <mergeCell ref="L2:L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9"/>
  <sheetViews>
    <sheetView showGridLines="0" view="pageBreakPreview" zoomScale="80" zoomScaleNormal="25" zoomScaleSheetLayoutView="80" workbookViewId="0">
      <pane xSplit="1" ySplit="5" topLeftCell="D6" activePane="bottomRight" state="frozen"/>
      <selection activeCell="M18" sqref="M18"/>
      <selection pane="topRight" activeCell="M18" sqref="M18"/>
      <selection pane="bottomLeft" activeCell="M18" sqref="M18"/>
      <selection pane="bottomRight" activeCell="N17" sqref="N17"/>
    </sheetView>
  </sheetViews>
  <sheetFormatPr defaultColWidth="9" defaultRowHeight="13" x14ac:dyDescent="0.2"/>
  <cols>
    <col min="1" max="1" width="11.6328125" style="82" customWidth="1"/>
    <col min="2" max="2" width="7.6328125" style="80" customWidth="1"/>
    <col min="3" max="3" width="7.6328125" style="162" customWidth="1"/>
    <col min="4" max="4" width="7.6328125" style="80" customWidth="1"/>
    <col min="5" max="5" width="7.6328125" style="162" customWidth="1"/>
    <col min="6" max="6" width="7.6328125" style="80" customWidth="1"/>
    <col min="7" max="7" width="7.6328125" style="162" customWidth="1"/>
    <col min="8" max="8" width="7.6328125" style="80" customWidth="1"/>
    <col min="9" max="9" width="7.6328125" style="162" customWidth="1"/>
    <col min="10" max="10" width="7.6328125" style="80" customWidth="1"/>
    <col min="11" max="11" width="7.6328125" style="162" customWidth="1"/>
    <col min="12" max="12" width="7.6328125" style="80" customWidth="1"/>
    <col min="13" max="13" width="7.6328125" style="162" customWidth="1"/>
    <col min="14" max="14" width="7.6328125" style="80" customWidth="1"/>
    <col min="15" max="15" width="7.6328125" style="162" customWidth="1"/>
    <col min="16" max="16" width="7.6328125" style="80" customWidth="1"/>
    <col min="17" max="17" width="7.6328125" style="162" customWidth="1"/>
    <col min="18" max="18" width="7.6328125" style="80" customWidth="1"/>
    <col min="19" max="19" width="7.6328125" style="162" customWidth="1"/>
    <col min="20" max="20" width="7.6328125" style="80" customWidth="1"/>
    <col min="21" max="21" width="7.6328125" style="162" customWidth="1"/>
    <col min="22" max="22" width="14" style="136" customWidth="1"/>
    <col min="23" max="16384" width="9" style="80"/>
  </cols>
  <sheetData>
    <row r="1" spans="1:22" s="156" customFormat="1" ht="15" customHeight="1" x14ac:dyDescent="0.2">
      <c r="A1" s="129" t="s">
        <v>253</v>
      </c>
      <c r="B1" s="130"/>
      <c r="C1" s="155"/>
      <c r="D1" s="130"/>
      <c r="E1" s="155"/>
      <c r="F1" s="130"/>
      <c r="G1" s="155"/>
      <c r="H1" s="130"/>
      <c r="I1" s="155"/>
      <c r="J1" s="130"/>
      <c r="K1" s="155"/>
      <c r="L1" s="130"/>
      <c r="M1" s="155"/>
      <c r="N1" s="130"/>
      <c r="O1" s="155"/>
      <c r="P1" s="130"/>
      <c r="Q1" s="155"/>
      <c r="R1" s="131"/>
      <c r="S1" s="155"/>
      <c r="T1" s="333" t="s">
        <v>342</v>
      </c>
      <c r="U1" s="333"/>
      <c r="V1" s="130"/>
    </row>
    <row r="2" spans="1:22" ht="23.25" customHeight="1" x14ac:dyDescent="0.2">
      <c r="A2" s="157"/>
      <c r="B2" s="324" t="s">
        <v>337</v>
      </c>
      <c r="C2" s="330"/>
      <c r="D2" s="312" t="s">
        <v>285</v>
      </c>
      <c r="E2" s="330"/>
      <c r="F2" s="324" t="s">
        <v>338</v>
      </c>
      <c r="G2" s="313"/>
      <c r="H2" s="312" t="s">
        <v>245</v>
      </c>
      <c r="I2" s="313"/>
      <c r="J2" s="312" t="s">
        <v>246</v>
      </c>
      <c r="K2" s="313"/>
      <c r="L2" s="312" t="s">
        <v>247</v>
      </c>
      <c r="M2" s="313"/>
      <c r="N2" s="312" t="s">
        <v>248</v>
      </c>
      <c r="O2" s="313"/>
      <c r="P2" s="312" t="s">
        <v>249</v>
      </c>
      <c r="Q2" s="313"/>
      <c r="R2" s="312" t="s">
        <v>250</v>
      </c>
      <c r="S2" s="334"/>
      <c r="T2" s="312" t="s">
        <v>251</v>
      </c>
      <c r="U2" s="313"/>
      <c r="V2" s="133"/>
    </row>
    <row r="3" spans="1:22" ht="25.5" customHeight="1" x14ac:dyDescent="0.2">
      <c r="A3" s="86"/>
      <c r="B3" s="331"/>
      <c r="C3" s="332"/>
      <c r="D3" s="331"/>
      <c r="E3" s="332"/>
      <c r="F3" s="325"/>
      <c r="G3" s="326"/>
      <c r="H3" s="327"/>
      <c r="I3" s="328"/>
      <c r="J3" s="325"/>
      <c r="K3" s="326"/>
      <c r="L3" s="325"/>
      <c r="M3" s="326"/>
      <c r="N3" s="325"/>
      <c r="O3" s="326"/>
      <c r="P3" s="325"/>
      <c r="Q3" s="326"/>
      <c r="R3" s="327"/>
      <c r="S3" s="328"/>
      <c r="T3" s="325"/>
      <c r="U3" s="326"/>
      <c r="V3" s="294" t="s">
        <v>343</v>
      </c>
    </row>
    <row r="4" spans="1:22" ht="27" customHeight="1" x14ac:dyDescent="0.2">
      <c r="A4" s="88"/>
      <c r="B4" s="158" t="s">
        <v>252</v>
      </c>
      <c r="C4" s="159" t="s">
        <v>244</v>
      </c>
      <c r="D4" s="158" t="s">
        <v>252</v>
      </c>
      <c r="E4" s="159" t="s">
        <v>244</v>
      </c>
      <c r="F4" s="158" t="s">
        <v>252</v>
      </c>
      <c r="G4" s="159" t="s">
        <v>244</v>
      </c>
      <c r="H4" s="158" t="s">
        <v>252</v>
      </c>
      <c r="I4" s="159" t="s">
        <v>244</v>
      </c>
      <c r="J4" s="158" t="s">
        <v>252</v>
      </c>
      <c r="K4" s="159" t="s">
        <v>244</v>
      </c>
      <c r="L4" s="158" t="s">
        <v>252</v>
      </c>
      <c r="M4" s="159" t="s">
        <v>244</v>
      </c>
      <c r="N4" s="158" t="s">
        <v>252</v>
      </c>
      <c r="O4" s="159" t="s">
        <v>244</v>
      </c>
      <c r="P4" s="158" t="s">
        <v>252</v>
      </c>
      <c r="Q4" s="159" t="s">
        <v>244</v>
      </c>
      <c r="R4" s="158" t="s">
        <v>252</v>
      </c>
      <c r="S4" s="159" t="s">
        <v>244</v>
      </c>
      <c r="T4" s="158" t="s">
        <v>252</v>
      </c>
      <c r="U4" s="159" t="s">
        <v>244</v>
      </c>
      <c r="V4" s="295"/>
    </row>
    <row r="5" spans="1:22" s="106" customFormat="1" ht="16.5" customHeight="1" x14ac:dyDescent="0.2">
      <c r="A5" s="163" t="s">
        <v>213</v>
      </c>
      <c r="B5" s="180">
        <v>127.8</v>
      </c>
      <c r="C5" s="164">
        <f t="shared" ref="C5:C25" si="0">IF(B5="-","-",B5/$V5*100000)</f>
        <v>2.4328954882924041</v>
      </c>
      <c r="D5" s="180">
        <v>1124.0999999999999</v>
      </c>
      <c r="E5" s="164">
        <f t="shared" ref="E5:E25" si="1">IF(D5="-","-",D5/$V5*100000)</f>
        <v>21.399200456881779</v>
      </c>
      <c r="F5" s="165">
        <v>2505.5</v>
      </c>
      <c r="G5" s="164">
        <f t="shared" ref="G5:G25" si="2">IF(F5="-","-",F5/$V5*100000)</f>
        <v>47.696554349895294</v>
      </c>
      <c r="H5" s="165">
        <v>2499.6999999999998</v>
      </c>
      <c r="I5" s="164">
        <f t="shared" ref="I5:I25" si="3">IF(H5="-","-",H5/$V5*100000)</f>
        <v>47.586141252617551</v>
      </c>
      <c r="J5" s="165">
        <v>3838</v>
      </c>
      <c r="K5" s="164">
        <f t="shared" ref="K5:K25" si="4">IF(J5="-","-",J5/$V5*100000)</f>
        <v>73.063011612411955</v>
      </c>
      <c r="L5" s="165">
        <v>2585</v>
      </c>
      <c r="M5" s="164">
        <f t="shared" ref="M5:M25" si="5">IF(L5="-","-",L5/$V5*100000)</f>
        <v>49.209975252236816</v>
      </c>
      <c r="N5" s="165">
        <v>220.6</v>
      </c>
      <c r="O5" s="164">
        <f t="shared" ref="O5:O25" si="6">IF(N5="-","-",N5/$V5*100000)</f>
        <v>4.1995050447363411</v>
      </c>
      <c r="P5" s="165">
        <v>1401.7</v>
      </c>
      <c r="Q5" s="164">
        <f t="shared" ref="Q5:Q25" si="7">IF(P5="-","-",P5/$V5*100000)</f>
        <v>26.683799733485628</v>
      </c>
      <c r="R5" s="165"/>
      <c r="S5" s="164">
        <f t="shared" ref="S5:S25" si="8">IF(R5="-","-",R5/$V5*100000)</f>
        <v>0</v>
      </c>
      <c r="T5" s="165">
        <v>884.2</v>
      </c>
      <c r="U5" s="164">
        <f t="shared" ref="U5:U25" si="9">IF(T5="-","-",T5/$V5*100000)</f>
        <v>16.832286312583285</v>
      </c>
      <c r="V5" s="152">
        <v>5253000</v>
      </c>
    </row>
    <row r="6" spans="1:22" s="106" customFormat="1" ht="14.25" customHeight="1" x14ac:dyDescent="0.2">
      <c r="A6" s="192" t="s">
        <v>289</v>
      </c>
      <c r="B6" s="193">
        <f>IF(SUM(B7:B25)=0,"-",SUM(B7:B25))</f>
        <v>10</v>
      </c>
      <c r="C6" s="194">
        <f t="shared" si="0"/>
        <v>2.9754820280885506</v>
      </c>
      <c r="D6" s="193">
        <f>IF(SUM(D7:D25)=0,"-",SUM(D7:D25))</f>
        <v>48</v>
      </c>
      <c r="E6" s="194">
        <f t="shared" si="1"/>
        <v>14.28231373482504</v>
      </c>
      <c r="F6" s="193">
        <f>IF(SUM(F7:F25)=0,"-",SUM(F7:F25))</f>
        <v>140</v>
      </c>
      <c r="G6" s="194">
        <f t="shared" si="2"/>
        <v>41.656748393239702</v>
      </c>
      <c r="H6" s="193">
        <f>IF(SUM(H7:H25)=0,"-",SUM(H7:H25))</f>
        <v>124</v>
      </c>
      <c r="I6" s="194">
        <f t="shared" si="3"/>
        <v>36.895977148298023</v>
      </c>
      <c r="J6" s="193">
        <f>IF(SUM(J7:J25)=0,"-",SUM(J7:J25))</f>
        <v>188</v>
      </c>
      <c r="K6" s="194">
        <f t="shared" si="4"/>
        <v>55.939062128064748</v>
      </c>
      <c r="L6" s="193">
        <f>IF(SUM(L7:L25)=0,"-",SUM(L7:L25))</f>
        <v>104</v>
      </c>
      <c r="M6" s="194">
        <f t="shared" si="5"/>
        <v>30.94501309212092</v>
      </c>
      <c r="N6" s="193">
        <f>IF(SUM(N7:N25)=0,"-",SUM(N7:N25))</f>
        <v>9</v>
      </c>
      <c r="O6" s="194">
        <f t="shared" si="6"/>
        <v>2.6779338252796951</v>
      </c>
      <c r="P6" s="193">
        <f>IF(SUM(P7:P25)=0,"-",SUM(P7:P25))</f>
        <v>100</v>
      </c>
      <c r="Q6" s="194">
        <f t="shared" si="7"/>
        <v>29.7548202808855</v>
      </c>
      <c r="R6" s="193" t="str">
        <f>IF(SUM(R7:R25)=0,"-",SUM(R7:R25))</f>
        <v>-</v>
      </c>
      <c r="S6" s="194" t="str">
        <f t="shared" si="8"/>
        <v>-</v>
      </c>
      <c r="T6" s="193">
        <f>IF(SUM(T7:T25)=0,"-",SUM(T7:T25))</f>
        <v>32</v>
      </c>
      <c r="U6" s="194">
        <f t="shared" si="9"/>
        <v>9.5215424898833607</v>
      </c>
      <c r="V6" s="127">
        <v>336080</v>
      </c>
    </row>
    <row r="7" spans="1:22" s="106" customFormat="1" ht="14.25" customHeight="1" x14ac:dyDescent="0.2">
      <c r="A7" s="120" t="s">
        <v>313</v>
      </c>
      <c r="B7" s="104">
        <v>5</v>
      </c>
      <c r="C7" s="166">
        <f t="shared" si="0"/>
        <v>2.9861442904921165</v>
      </c>
      <c r="D7" s="104">
        <v>28</v>
      </c>
      <c r="E7" s="166">
        <f t="shared" si="1"/>
        <v>16.722408026755851</v>
      </c>
      <c r="F7" s="104">
        <v>107</v>
      </c>
      <c r="G7" s="166">
        <f t="shared" si="2"/>
        <v>63.903487816531296</v>
      </c>
      <c r="H7" s="104">
        <v>92</v>
      </c>
      <c r="I7" s="166">
        <f t="shared" si="3"/>
        <v>54.945054945054942</v>
      </c>
      <c r="J7" s="104">
        <v>153</v>
      </c>
      <c r="K7" s="166">
        <f t="shared" si="4"/>
        <v>91.37601528905877</v>
      </c>
      <c r="L7" s="104">
        <v>84</v>
      </c>
      <c r="M7" s="166">
        <f t="shared" si="5"/>
        <v>50.167224080267552</v>
      </c>
      <c r="N7" s="104">
        <v>6</v>
      </c>
      <c r="O7" s="166">
        <f t="shared" si="6"/>
        <v>3.5833731485905398</v>
      </c>
      <c r="P7" s="104">
        <v>65</v>
      </c>
      <c r="Q7" s="166">
        <f t="shared" si="7"/>
        <v>38.81987577639751</v>
      </c>
      <c r="R7" s="206" t="s">
        <v>181</v>
      </c>
      <c r="S7" s="166" t="str">
        <f t="shared" si="8"/>
        <v>-</v>
      </c>
      <c r="T7" s="104">
        <v>31</v>
      </c>
      <c r="U7" s="166">
        <f t="shared" si="9"/>
        <v>18.514094601051124</v>
      </c>
      <c r="V7" s="127">
        <v>167440</v>
      </c>
    </row>
    <row r="8" spans="1:22" s="106" customFormat="1" ht="14.25" customHeight="1" x14ac:dyDescent="0.2">
      <c r="A8" s="120" t="s">
        <v>314</v>
      </c>
      <c r="B8" s="104">
        <v>3</v>
      </c>
      <c r="C8" s="166">
        <f t="shared" si="0"/>
        <v>6.8088969586926913</v>
      </c>
      <c r="D8" s="104">
        <v>6</v>
      </c>
      <c r="E8" s="166">
        <f t="shared" si="1"/>
        <v>13.617793917385383</v>
      </c>
      <c r="F8" s="104">
        <v>9</v>
      </c>
      <c r="G8" s="166">
        <f t="shared" si="2"/>
        <v>20.426690876078077</v>
      </c>
      <c r="H8" s="104">
        <v>11</v>
      </c>
      <c r="I8" s="166">
        <f t="shared" si="3"/>
        <v>24.965955515206538</v>
      </c>
      <c r="J8" s="104">
        <v>8</v>
      </c>
      <c r="K8" s="166">
        <f t="shared" si="4"/>
        <v>18.157058556513842</v>
      </c>
      <c r="L8" s="104">
        <v>13</v>
      </c>
      <c r="M8" s="166">
        <f t="shared" si="5"/>
        <v>29.505220154334996</v>
      </c>
      <c r="N8" s="206" t="s">
        <v>181</v>
      </c>
      <c r="O8" s="166" t="str">
        <f t="shared" si="6"/>
        <v>-</v>
      </c>
      <c r="P8" s="104">
        <v>17</v>
      </c>
      <c r="Q8" s="166">
        <f t="shared" si="7"/>
        <v>38.583749432591922</v>
      </c>
      <c r="R8" s="206" t="s">
        <v>181</v>
      </c>
      <c r="S8" s="166" t="str">
        <f t="shared" si="8"/>
        <v>-</v>
      </c>
      <c r="T8" s="206" t="s">
        <v>181</v>
      </c>
      <c r="U8" s="166" t="str">
        <f t="shared" si="9"/>
        <v>-</v>
      </c>
      <c r="V8" s="127">
        <v>44060</v>
      </c>
    </row>
    <row r="9" spans="1:22" s="106" customFormat="1" ht="14.25" customHeight="1" x14ac:dyDescent="0.2">
      <c r="A9" s="120" t="s">
        <v>315</v>
      </c>
      <c r="B9" s="206" t="s">
        <v>181</v>
      </c>
      <c r="C9" s="166" t="str">
        <f t="shared" si="0"/>
        <v>-</v>
      </c>
      <c r="D9" s="104">
        <v>2</v>
      </c>
      <c r="E9" s="166">
        <f t="shared" si="1"/>
        <v>33.840947546531304</v>
      </c>
      <c r="F9" s="104">
        <v>2</v>
      </c>
      <c r="G9" s="166">
        <f t="shared" si="2"/>
        <v>33.840947546531304</v>
      </c>
      <c r="H9" s="104">
        <v>2</v>
      </c>
      <c r="I9" s="166">
        <f t="shared" si="3"/>
        <v>33.840947546531304</v>
      </c>
      <c r="J9" s="104">
        <v>1</v>
      </c>
      <c r="K9" s="166">
        <f t="shared" si="4"/>
        <v>16.920473773265652</v>
      </c>
      <c r="L9" s="206" t="s">
        <v>181</v>
      </c>
      <c r="M9" s="166" t="str">
        <f t="shared" si="5"/>
        <v>-</v>
      </c>
      <c r="N9" s="206" t="s">
        <v>181</v>
      </c>
      <c r="O9" s="166" t="str">
        <f t="shared" si="6"/>
        <v>-</v>
      </c>
      <c r="P9" s="104">
        <v>2</v>
      </c>
      <c r="Q9" s="166">
        <f t="shared" si="7"/>
        <v>33.840947546531304</v>
      </c>
      <c r="R9" s="206" t="s">
        <v>181</v>
      </c>
      <c r="S9" s="166" t="str">
        <f t="shared" si="8"/>
        <v>-</v>
      </c>
      <c r="T9" s="206" t="s">
        <v>181</v>
      </c>
      <c r="U9" s="166" t="str">
        <f t="shared" si="9"/>
        <v>-</v>
      </c>
      <c r="V9" s="127">
        <v>5910</v>
      </c>
    </row>
    <row r="10" spans="1:22" s="106" customFormat="1" ht="14.25" customHeight="1" x14ac:dyDescent="0.2">
      <c r="A10" s="120" t="s">
        <v>316</v>
      </c>
      <c r="B10" s="206" t="s">
        <v>181</v>
      </c>
      <c r="C10" s="166" t="str">
        <f t="shared" si="0"/>
        <v>-</v>
      </c>
      <c r="D10" s="206" t="s">
        <v>181</v>
      </c>
      <c r="E10" s="166" t="str">
        <f t="shared" si="1"/>
        <v>-</v>
      </c>
      <c r="F10" s="206" t="s">
        <v>181</v>
      </c>
      <c r="G10" s="166" t="str">
        <f t="shared" si="2"/>
        <v>-</v>
      </c>
      <c r="H10" s="206" t="s">
        <v>181</v>
      </c>
      <c r="I10" s="166" t="str">
        <f t="shared" si="3"/>
        <v>-</v>
      </c>
      <c r="J10" s="206" t="s">
        <v>181</v>
      </c>
      <c r="K10" s="166" t="str">
        <f t="shared" si="4"/>
        <v>-</v>
      </c>
      <c r="L10" s="206" t="s">
        <v>181</v>
      </c>
      <c r="M10" s="166" t="str">
        <f t="shared" si="5"/>
        <v>-</v>
      </c>
      <c r="N10" s="206" t="s">
        <v>181</v>
      </c>
      <c r="O10" s="166" t="str">
        <f t="shared" si="6"/>
        <v>-</v>
      </c>
      <c r="P10" s="206" t="s">
        <v>181</v>
      </c>
      <c r="Q10" s="166" t="str">
        <f t="shared" si="7"/>
        <v>-</v>
      </c>
      <c r="R10" s="206" t="s">
        <v>181</v>
      </c>
      <c r="S10" s="166" t="str">
        <f t="shared" si="8"/>
        <v>-</v>
      </c>
      <c r="T10" s="206" t="s">
        <v>181</v>
      </c>
      <c r="U10" s="166" t="str">
        <f t="shared" si="9"/>
        <v>-</v>
      </c>
      <c r="V10" s="127">
        <v>4800</v>
      </c>
    </row>
    <row r="11" spans="1:22" s="106" customFormat="1" ht="14.25" customHeight="1" x14ac:dyDescent="0.2">
      <c r="A11" s="120" t="s">
        <v>317</v>
      </c>
      <c r="B11" s="206" t="s">
        <v>181</v>
      </c>
      <c r="C11" s="166" t="str">
        <f t="shared" si="0"/>
        <v>-</v>
      </c>
      <c r="D11" s="104">
        <v>1</v>
      </c>
      <c r="E11" s="166">
        <f t="shared" si="1"/>
        <v>18.656716417910449</v>
      </c>
      <c r="F11" s="104">
        <v>2</v>
      </c>
      <c r="G11" s="166">
        <f t="shared" si="2"/>
        <v>37.313432835820898</v>
      </c>
      <c r="H11" s="104">
        <v>1</v>
      </c>
      <c r="I11" s="166">
        <f t="shared" si="3"/>
        <v>18.656716417910449</v>
      </c>
      <c r="J11" s="104">
        <v>1</v>
      </c>
      <c r="K11" s="166">
        <f t="shared" si="4"/>
        <v>18.656716417910449</v>
      </c>
      <c r="L11" s="104">
        <v>1</v>
      </c>
      <c r="M11" s="166">
        <f t="shared" si="5"/>
        <v>18.656716417910449</v>
      </c>
      <c r="N11" s="206" t="s">
        <v>181</v>
      </c>
      <c r="O11" s="166" t="str">
        <f t="shared" si="6"/>
        <v>-</v>
      </c>
      <c r="P11" s="104">
        <v>1</v>
      </c>
      <c r="Q11" s="166">
        <f t="shared" si="7"/>
        <v>18.656716417910449</v>
      </c>
      <c r="R11" s="206" t="s">
        <v>181</v>
      </c>
      <c r="S11" s="166" t="str">
        <f t="shared" si="8"/>
        <v>-</v>
      </c>
      <c r="T11" s="206" t="s">
        <v>181</v>
      </c>
      <c r="U11" s="166" t="str">
        <f t="shared" si="9"/>
        <v>-</v>
      </c>
      <c r="V11" s="127">
        <v>5360</v>
      </c>
    </row>
    <row r="12" spans="1:22" s="106" customFormat="1" ht="14.25" customHeight="1" x14ac:dyDescent="0.2">
      <c r="A12" s="120" t="s">
        <v>318</v>
      </c>
      <c r="B12" s="206" t="s">
        <v>181</v>
      </c>
      <c r="C12" s="166" t="str">
        <f t="shared" si="0"/>
        <v>-</v>
      </c>
      <c r="D12" s="206" t="s">
        <v>181</v>
      </c>
      <c r="E12" s="166" t="str">
        <f t="shared" si="1"/>
        <v>-</v>
      </c>
      <c r="F12" s="206" t="s">
        <v>181</v>
      </c>
      <c r="G12" s="166" t="str">
        <f t="shared" si="2"/>
        <v>-</v>
      </c>
      <c r="H12" s="206" t="s">
        <v>181</v>
      </c>
      <c r="I12" s="166" t="str">
        <f t="shared" si="3"/>
        <v>-</v>
      </c>
      <c r="J12" s="206" t="s">
        <v>181</v>
      </c>
      <c r="K12" s="166" t="str">
        <f t="shared" si="4"/>
        <v>-</v>
      </c>
      <c r="L12" s="206" t="s">
        <v>181</v>
      </c>
      <c r="M12" s="166" t="str">
        <f t="shared" si="5"/>
        <v>-</v>
      </c>
      <c r="N12" s="206" t="s">
        <v>181</v>
      </c>
      <c r="O12" s="166" t="str">
        <f t="shared" si="6"/>
        <v>-</v>
      </c>
      <c r="P12" s="206" t="s">
        <v>181</v>
      </c>
      <c r="Q12" s="166" t="str">
        <f t="shared" si="7"/>
        <v>-</v>
      </c>
      <c r="R12" s="206" t="s">
        <v>181</v>
      </c>
      <c r="S12" s="166" t="str">
        <f t="shared" si="8"/>
        <v>-</v>
      </c>
      <c r="T12" s="206" t="s">
        <v>181</v>
      </c>
      <c r="U12" s="166" t="str">
        <f t="shared" si="9"/>
        <v>-</v>
      </c>
      <c r="V12" s="127">
        <v>6050</v>
      </c>
    </row>
    <row r="13" spans="1:22" s="106" customFormat="1" ht="14.25" customHeight="1" x14ac:dyDescent="0.2">
      <c r="A13" s="120" t="s">
        <v>319</v>
      </c>
      <c r="B13" s="206" t="s">
        <v>181</v>
      </c>
      <c r="C13" s="166" t="str">
        <f t="shared" si="0"/>
        <v>-</v>
      </c>
      <c r="D13" s="104">
        <v>2</v>
      </c>
      <c r="E13" s="166">
        <f t="shared" si="1"/>
        <v>21.90580503833516</v>
      </c>
      <c r="F13" s="104">
        <v>3</v>
      </c>
      <c r="G13" s="166">
        <f t="shared" si="2"/>
        <v>32.85870755750274</v>
      </c>
      <c r="H13" s="104">
        <v>3</v>
      </c>
      <c r="I13" s="166">
        <f t="shared" si="3"/>
        <v>32.85870755750274</v>
      </c>
      <c r="J13" s="104">
        <v>5</v>
      </c>
      <c r="K13" s="166">
        <f t="shared" si="4"/>
        <v>54.764512595837893</v>
      </c>
      <c r="L13" s="206" t="s">
        <v>181</v>
      </c>
      <c r="M13" s="166" t="str">
        <f t="shared" si="5"/>
        <v>-</v>
      </c>
      <c r="N13" s="206" t="s">
        <v>181</v>
      </c>
      <c r="O13" s="166" t="str">
        <f t="shared" si="6"/>
        <v>-</v>
      </c>
      <c r="P13" s="104">
        <v>5</v>
      </c>
      <c r="Q13" s="166">
        <f t="shared" si="7"/>
        <v>54.764512595837893</v>
      </c>
      <c r="R13" s="206" t="s">
        <v>181</v>
      </c>
      <c r="S13" s="166" t="str">
        <f t="shared" si="8"/>
        <v>-</v>
      </c>
      <c r="T13" s="206" t="s">
        <v>181</v>
      </c>
      <c r="U13" s="166" t="str">
        <f t="shared" si="9"/>
        <v>-</v>
      </c>
      <c r="V13" s="127">
        <v>9130</v>
      </c>
    </row>
    <row r="14" spans="1:22" s="106" customFormat="1" ht="14.25" customHeight="1" x14ac:dyDescent="0.2">
      <c r="A14" s="120" t="s">
        <v>320</v>
      </c>
      <c r="B14" s="206" t="s">
        <v>181</v>
      </c>
      <c r="C14" s="166" t="str">
        <f t="shared" si="0"/>
        <v>-</v>
      </c>
      <c r="D14" s="104">
        <v>2</v>
      </c>
      <c r="E14" s="166">
        <f t="shared" si="1"/>
        <v>11.043622308117063</v>
      </c>
      <c r="F14" s="104">
        <v>4</v>
      </c>
      <c r="G14" s="166">
        <f t="shared" si="2"/>
        <v>22.087244616234127</v>
      </c>
      <c r="H14" s="104">
        <v>3</v>
      </c>
      <c r="I14" s="166">
        <f t="shared" si="3"/>
        <v>16.565433462175594</v>
      </c>
      <c r="J14" s="104">
        <v>4</v>
      </c>
      <c r="K14" s="166">
        <f t="shared" si="4"/>
        <v>22.087244616234127</v>
      </c>
      <c r="L14" s="104">
        <v>1</v>
      </c>
      <c r="M14" s="166">
        <f t="shared" si="5"/>
        <v>5.5218111540585317</v>
      </c>
      <c r="N14" s="104">
        <v>1</v>
      </c>
      <c r="O14" s="166">
        <f t="shared" si="6"/>
        <v>5.5218111540585317</v>
      </c>
      <c r="P14" s="104">
        <v>2</v>
      </c>
      <c r="Q14" s="166">
        <f t="shared" si="7"/>
        <v>11.043622308117063</v>
      </c>
      <c r="R14" s="206" t="s">
        <v>181</v>
      </c>
      <c r="S14" s="166" t="str">
        <f t="shared" si="8"/>
        <v>-</v>
      </c>
      <c r="T14" s="104">
        <v>1</v>
      </c>
      <c r="U14" s="166">
        <f t="shared" si="9"/>
        <v>5.5218111540585317</v>
      </c>
      <c r="V14" s="127">
        <v>18110</v>
      </c>
    </row>
    <row r="15" spans="1:22" s="106" customFormat="1" ht="14.25" customHeight="1" x14ac:dyDescent="0.2">
      <c r="A15" s="120" t="s">
        <v>321</v>
      </c>
      <c r="B15" s="206" t="s">
        <v>181</v>
      </c>
      <c r="C15" s="166" t="str">
        <f t="shared" si="0"/>
        <v>-</v>
      </c>
      <c r="D15" s="206" t="s">
        <v>181</v>
      </c>
      <c r="E15" s="166" t="str">
        <f t="shared" si="1"/>
        <v>-</v>
      </c>
      <c r="F15" s="206" t="s">
        <v>181</v>
      </c>
      <c r="G15" s="166" t="str">
        <f t="shared" si="2"/>
        <v>-</v>
      </c>
      <c r="H15" s="206" t="s">
        <v>181</v>
      </c>
      <c r="I15" s="166" t="str">
        <f t="shared" si="3"/>
        <v>-</v>
      </c>
      <c r="J15" s="206" t="s">
        <v>181</v>
      </c>
      <c r="K15" s="166" t="str">
        <f t="shared" si="4"/>
        <v>-</v>
      </c>
      <c r="L15" s="206" t="s">
        <v>181</v>
      </c>
      <c r="M15" s="166" t="str">
        <f t="shared" si="5"/>
        <v>-</v>
      </c>
      <c r="N15" s="206" t="s">
        <v>181</v>
      </c>
      <c r="O15" s="166" t="str">
        <f t="shared" si="6"/>
        <v>-</v>
      </c>
      <c r="P15" s="206" t="s">
        <v>181</v>
      </c>
      <c r="Q15" s="166" t="str">
        <f t="shared" si="7"/>
        <v>-</v>
      </c>
      <c r="R15" s="206" t="s">
        <v>181</v>
      </c>
      <c r="S15" s="166" t="str">
        <f t="shared" si="8"/>
        <v>-</v>
      </c>
      <c r="T15" s="206" t="s">
        <v>181</v>
      </c>
      <c r="U15" s="166" t="str">
        <f t="shared" si="9"/>
        <v>-</v>
      </c>
      <c r="V15" s="127">
        <v>3860</v>
      </c>
    </row>
    <row r="16" spans="1:22" s="106" customFormat="1" ht="14.25" customHeight="1" x14ac:dyDescent="0.2">
      <c r="A16" s="120" t="s">
        <v>322</v>
      </c>
      <c r="B16" s="206" t="s">
        <v>181</v>
      </c>
      <c r="C16" s="166" t="str">
        <f t="shared" si="0"/>
        <v>-</v>
      </c>
      <c r="D16" s="206" t="s">
        <v>181</v>
      </c>
      <c r="E16" s="166" t="str">
        <f t="shared" si="1"/>
        <v>-</v>
      </c>
      <c r="F16" s="206" t="s">
        <v>181</v>
      </c>
      <c r="G16" s="166" t="str">
        <f t="shared" si="2"/>
        <v>-</v>
      </c>
      <c r="H16" s="206" t="s">
        <v>181</v>
      </c>
      <c r="I16" s="166" t="str">
        <f t="shared" si="3"/>
        <v>-</v>
      </c>
      <c r="J16" s="206" t="s">
        <v>181</v>
      </c>
      <c r="K16" s="166" t="str">
        <f t="shared" si="4"/>
        <v>-</v>
      </c>
      <c r="L16" s="206" t="s">
        <v>181</v>
      </c>
      <c r="M16" s="166" t="str">
        <f t="shared" si="5"/>
        <v>-</v>
      </c>
      <c r="N16" s="206" t="s">
        <v>181</v>
      </c>
      <c r="O16" s="166" t="str">
        <f t="shared" si="6"/>
        <v>-</v>
      </c>
      <c r="P16" s="206" t="s">
        <v>181</v>
      </c>
      <c r="Q16" s="166" t="str">
        <f t="shared" si="7"/>
        <v>-</v>
      </c>
      <c r="R16" s="206" t="s">
        <v>181</v>
      </c>
      <c r="S16" s="166" t="str">
        <f t="shared" si="8"/>
        <v>-</v>
      </c>
      <c r="T16" s="206" t="s">
        <v>181</v>
      </c>
      <c r="U16" s="166" t="str">
        <f t="shared" si="9"/>
        <v>-</v>
      </c>
      <c r="V16" s="127">
        <v>3090</v>
      </c>
    </row>
    <row r="17" spans="1:22" s="106" customFormat="1" ht="14.25" customHeight="1" x14ac:dyDescent="0.2">
      <c r="A17" s="120" t="s">
        <v>323</v>
      </c>
      <c r="B17" s="206" t="s">
        <v>181</v>
      </c>
      <c r="C17" s="166" t="str">
        <f t="shared" si="0"/>
        <v>-</v>
      </c>
      <c r="D17" s="104">
        <v>1</v>
      </c>
      <c r="E17" s="166">
        <f t="shared" si="1"/>
        <v>18.148820326678763</v>
      </c>
      <c r="F17" s="104">
        <v>2</v>
      </c>
      <c r="G17" s="166">
        <f t="shared" si="2"/>
        <v>36.297640653357526</v>
      </c>
      <c r="H17" s="104">
        <v>2</v>
      </c>
      <c r="I17" s="166">
        <f t="shared" si="3"/>
        <v>36.297640653357526</v>
      </c>
      <c r="J17" s="104">
        <v>2</v>
      </c>
      <c r="K17" s="166">
        <f t="shared" si="4"/>
        <v>36.297640653357526</v>
      </c>
      <c r="L17" s="104">
        <v>1</v>
      </c>
      <c r="M17" s="166">
        <f t="shared" si="5"/>
        <v>18.148820326678763</v>
      </c>
      <c r="N17" s="206" t="s">
        <v>181</v>
      </c>
      <c r="O17" s="166" t="str">
        <f t="shared" si="6"/>
        <v>-</v>
      </c>
      <c r="P17" s="206" t="s">
        <v>181</v>
      </c>
      <c r="Q17" s="166" t="str">
        <f t="shared" si="7"/>
        <v>-</v>
      </c>
      <c r="R17" s="206" t="s">
        <v>181</v>
      </c>
      <c r="S17" s="166" t="str">
        <f t="shared" si="8"/>
        <v>-</v>
      </c>
      <c r="T17" s="206" t="s">
        <v>181</v>
      </c>
      <c r="U17" s="166" t="str">
        <f t="shared" si="9"/>
        <v>-</v>
      </c>
      <c r="V17" s="127">
        <v>5510</v>
      </c>
    </row>
    <row r="18" spans="1:22" s="106" customFormat="1" ht="14.25" customHeight="1" x14ac:dyDescent="0.2">
      <c r="A18" s="120" t="s">
        <v>324</v>
      </c>
      <c r="B18" s="206" t="s">
        <v>181</v>
      </c>
      <c r="C18" s="166" t="str">
        <f t="shared" si="0"/>
        <v>-</v>
      </c>
      <c r="D18" s="104">
        <v>1</v>
      </c>
      <c r="E18" s="166">
        <f t="shared" si="1"/>
        <v>15.151515151515152</v>
      </c>
      <c r="F18" s="104">
        <v>2</v>
      </c>
      <c r="G18" s="166">
        <f t="shared" si="2"/>
        <v>30.303030303030305</v>
      </c>
      <c r="H18" s="104">
        <v>2</v>
      </c>
      <c r="I18" s="166">
        <f t="shared" si="3"/>
        <v>30.303030303030305</v>
      </c>
      <c r="J18" s="104">
        <v>1</v>
      </c>
      <c r="K18" s="166">
        <f t="shared" si="4"/>
        <v>15.151515151515152</v>
      </c>
      <c r="L18" s="104">
        <v>1</v>
      </c>
      <c r="M18" s="166">
        <f t="shared" si="5"/>
        <v>15.151515151515152</v>
      </c>
      <c r="N18" s="104">
        <v>1</v>
      </c>
      <c r="O18" s="166">
        <f t="shared" si="6"/>
        <v>15.151515151515152</v>
      </c>
      <c r="P18" s="206" t="s">
        <v>181</v>
      </c>
      <c r="Q18" s="166" t="str">
        <f t="shared" si="7"/>
        <v>-</v>
      </c>
      <c r="R18" s="206" t="s">
        <v>181</v>
      </c>
      <c r="S18" s="166" t="str">
        <f t="shared" si="8"/>
        <v>-</v>
      </c>
      <c r="T18" s="206" t="s">
        <v>181</v>
      </c>
      <c r="U18" s="166" t="str">
        <f t="shared" si="9"/>
        <v>-</v>
      </c>
      <c r="V18" s="128">
        <v>6600</v>
      </c>
    </row>
    <row r="19" spans="1:22" s="106" customFormat="1" ht="14.25" customHeight="1" x14ac:dyDescent="0.2">
      <c r="A19" s="120" t="s">
        <v>325</v>
      </c>
      <c r="B19" s="206" t="s">
        <v>181</v>
      </c>
      <c r="C19" s="166" t="str">
        <f t="shared" si="0"/>
        <v>-</v>
      </c>
      <c r="D19" s="104">
        <v>1</v>
      </c>
      <c r="E19" s="166">
        <f t="shared" si="1"/>
        <v>3.8226299694189598</v>
      </c>
      <c r="F19" s="104">
        <v>2</v>
      </c>
      <c r="G19" s="166">
        <f t="shared" si="2"/>
        <v>7.6452599388379197</v>
      </c>
      <c r="H19" s="104">
        <v>1</v>
      </c>
      <c r="I19" s="166">
        <f t="shared" si="3"/>
        <v>3.8226299694189598</v>
      </c>
      <c r="J19" s="104">
        <v>4</v>
      </c>
      <c r="K19" s="166">
        <f t="shared" si="4"/>
        <v>15.290519877675839</v>
      </c>
      <c r="L19" s="206" t="s">
        <v>181</v>
      </c>
      <c r="M19" s="166" t="str">
        <f t="shared" si="5"/>
        <v>-</v>
      </c>
      <c r="N19" s="206" t="s">
        <v>181</v>
      </c>
      <c r="O19" s="166" t="str">
        <f t="shared" si="6"/>
        <v>-</v>
      </c>
      <c r="P19" s="104">
        <v>1</v>
      </c>
      <c r="Q19" s="166">
        <f t="shared" si="7"/>
        <v>3.8226299694189598</v>
      </c>
      <c r="R19" s="206" t="s">
        <v>181</v>
      </c>
      <c r="S19" s="166" t="str">
        <f t="shared" si="8"/>
        <v>-</v>
      </c>
      <c r="T19" s="206" t="s">
        <v>181</v>
      </c>
      <c r="U19" s="166" t="str">
        <f t="shared" si="9"/>
        <v>-</v>
      </c>
      <c r="V19" s="127">
        <v>26160</v>
      </c>
    </row>
    <row r="20" spans="1:22" s="106" customFormat="1" ht="14.25" customHeight="1" x14ac:dyDescent="0.2">
      <c r="A20" s="120" t="s">
        <v>326</v>
      </c>
      <c r="B20" s="206" t="s">
        <v>181</v>
      </c>
      <c r="C20" s="166" t="str">
        <f t="shared" si="0"/>
        <v>-</v>
      </c>
      <c r="D20" s="104">
        <v>2</v>
      </c>
      <c r="E20" s="166">
        <f t="shared" si="1"/>
        <v>30.721966205837173</v>
      </c>
      <c r="F20" s="104">
        <v>2</v>
      </c>
      <c r="G20" s="166">
        <f t="shared" si="2"/>
        <v>30.721966205837173</v>
      </c>
      <c r="H20" s="104">
        <v>2</v>
      </c>
      <c r="I20" s="166">
        <f t="shared" si="3"/>
        <v>30.721966205837173</v>
      </c>
      <c r="J20" s="104">
        <v>3</v>
      </c>
      <c r="K20" s="166">
        <f t="shared" si="4"/>
        <v>46.082949308755758</v>
      </c>
      <c r="L20" s="104">
        <v>3</v>
      </c>
      <c r="M20" s="166">
        <f t="shared" si="5"/>
        <v>46.082949308755758</v>
      </c>
      <c r="N20" s="104">
        <v>1</v>
      </c>
      <c r="O20" s="166">
        <f t="shared" si="6"/>
        <v>15.360983102918587</v>
      </c>
      <c r="P20" s="104">
        <v>1</v>
      </c>
      <c r="Q20" s="166">
        <f t="shared" si="7"/>
        <v>15.360983102918587</v>
      </c>
      <c r="R20" s="206" t="s">
        <v>181</v>
      </c>
      <c r="S20" s="166" t="str">
        <f t="shared" si="8"/>
        <v>-</v>
      </c>
      <c r="T20" s="206" t="s">
        <v>181</v>
      </c>
      <c r="U20" s="166" t="str">
        <f t="shared" si="9"/>
        <v>-</v>
      </c>
      <c r="V20" s="127">
        <v>6510</v>
      </c>
    </row>
    <row r="21" spans="1:22" s="106" customFormat="1" ht="14.25" customHeight="1" x14ac:dyDescent="0.2">
      <c r="A21" s="120" t="s">
        <v>327</v>
      </c>
      <c r="B21" s="206" t="s">
        <v>181</v>
      </c>
      <c r="C21" s="166" t="str">
        <f t="shared" si="0"/>
        <v>-</v>
      </c>
      <c r="D21" s="206" t="s">
        <v>181</v>
      </c>
      <c r="E21" s="166" t="str">
        <f t="shared" si="1"/>
        <v>-</v>
      </c>
      <c r="F21" s="206" t="s">
        <v>181</v>
      </c>
      <c r="G21" s="166" t="str">
        <f t="shared" si="2"/>
        <v>-</v>
      </c>
      <c r="H21" s="206" t="s">
        <v>181</v>
      </c>
      <c r="I21" s="166" t="str">
        <f t="shared" si="3"/>
        <v>-</v>
      </c>
      <c r="J21" s="206" t="s">
        <v>181</v>
      </c>
      <c r="K21" s="166" t="str">
        <f t="shared" si="4"/>
        <v>-</v>
      </c>
      <c r="L21" s="206" t="s">
        <v>181</v>
      </c>
      <c r="M21" s="166" t="str">
        <f t="shared" si="5"/>
        <v>-</v>
      </c>
      <c r="N21" s="206" t="s">
        <v>181</v>
      </c>
      <c r="O21" s="166" t="str">
        <f t="shared" si="6"/>
        <v>-</v>
      </c>
      <c r="P21" s="206" t="s">
        <v>181</v>
      </c>
      <c r="Q21" s="166" t="str">
        <f t="shared" si="7"/>
        <v>-</v>
      </c>
      <c r="R21" s="206" t="s">
        <v>181</v>
      </c>
      <c r="S21" s="166" t="str">
        <f t="shared" si="8"/>
        <v>-</v>
      </c>
      <c r="T21" s="206" t="s">
        <v>181</v>
      </c>
      <c r="U21" s="166" t="str">
        <f t="shared" si="9"/>
        <v>-</v>
      </c>
      <c r="V21" s="128">
        <v>3030</v>
      </c>
    </row>
    <row r="22" spans="1:22" s="106" customFormat="1" ht="14.25" customHeight="1" x14ac:dyDescent="0.2">
      <c r="A22" s="120" t="s">
        <v>328</v>
      </c>
      <c r="B22" s="206" t="s">
        <v>181</v>
      </c>
      <c r="C22" s="166" t="str">
        <f t="shared" si="0"/>
        <v>-</v>
      </c>
      <c r="D22" s="104">
        <v>1</v>
      </c>
      <c r="E22" s="166">
        <f t="shared" si="1"/>
        <v>14.513788098693757</v>
      </c>
      <c r="F22" s="104">
        <v>3</v>
      </c>
      <c r="G22" s="166">
        <f t="shared" si="2"/>
        <v>43.541364296081277</v>
      </c>
      <c r="H22" s="104">
        <v>3</v>
      </c>
      <c r="I22" s="166">
        <f t="shared" si="3"/>
        <v>43.541364296081277</v>
      </c>
      <c r="J22" s="104">
        <v>2</v>
      </c>
      <c r="K22" s="166">
        <f t="shared" si="4"/>
        <v>29.027576197387514</v>
      </c>
      <c r="L22" s="206" t="s">
        <v>181</v>
      </c>
      <c r="M22" s="166" t="str">
        <f t="shared" si="5"/>
        <v>-</v>
      </c>
      <c r="N22" s="206" t="s">
        <v>181</v>
      </c>
      <c r="O22" s="166" t="str">
        <f t="shared" si="6"/>
        <v>-</v>
      </c>
      <c r="P22" s="104">
        <v>3</v>
      </c>
      <c r="Q22" s="166">
        <f t="shared" si="7"/>
        <v>43.541364296081277</v>
      </c>
      <c r="R22" s="206" t="s">
        <v>181</v>
      </c>
      <c r="S22" s="166" t="str">
        <f t="shared" si="8"/>
        <v>-</v>
      </c>
      <c r="T22" s="206" t="s">
        <v>181</v>
      </c>
      <c r="U22" s="166" t="str">
        <f t="shared" si="9"/>
        <v>-</v>
      </c>
      <c r="V22" s="127">
        <v>6890</v>
      </c>
    </row>
    <row r="23" spans="1:22" s="106" customFormat="1" ht="14.25" customHeight="1" x14ac:dyDescent="0.2">
      <c r="A23" s="120" t="s">
        <v>329</v>
      </c>
      <c r="B23" s="104">
        <v>2</v>
      </c>
      <c r="C23" s="166">
        <f t="shared" si="0"/>
        <v>29.850746268656717</v>
      </c>
      <c r="D23" s="104">
        <v>1</v>
      </c>
      <c r="E23" s="166">
        <f t="shared" si="1"/>
        <v>14.925373134328359</v>
      </c>
      <c r="F23" s="104">
        <v>2</v>
      </c>
      <c r="G23" s="166">
        <f t="shared" si="2"/>
        <v>29.850746268656717</v>
      </c>
      <c r="H23" s="104">
        <v>2</v>
      </c>
      <c r="I23" s="166">
        <f t="shared" si="3"/>
        <v>29.850746268656717</v>
      </c>
      <c r="J23" s="104">
        <v>4</v>
      </c>
      <c r="K23" s="166">
        <f t="shared" si="4"/>
        <v>59.701492537313435</v>
      </c>
      <c r="L23" s="206" t="s">
        <v>181</v>
      </c>
      <c r="M23" s="166" t="str">
        <f t="shared" si="5"/>
        <v>-</v>
      </c>
      <c r="N23" s="206" t="s">
        <v>181</v>
      </c>
      <c r="O23" s="166" t="str">
        <f t="shared" si="6"/>
        <v>-</v>
      </c>
      <c r="P23" s="104">
        <v>3</v>
      </c>
      <c r="Q23" s="166">
        <f t="shared" si="7"/>
        <v>44.776119402985074</v>
      </c>
      <c r="R23" s="206" t="s">
        <v>181</v>
      </c>
      <c r="S23" s="166" t="str">
        <f t="shared" si="8"/>
        <v>-</v>
      </c>
      <c r="T23" s="206" t="s">
        <v>181</v>
      </c>
      <c r="U23" s="166" t="str">
        <f t="shared" si="9"/>
        <v>-</v>
      </c>
      <c r="V23" s="127">
        <v>6700</v>
      </c>
    </row>
    <row r="24" spans="1:22" s="106" customFormat="1" ht="14.25" customHeight="1" x14ac:dyDescent="0.2">
      <c r="A24" s="120" t="s">
        <v>330</v>
      </c>
      <c r="B24" s="206" t="s">
        <v>181</v>
      </c>
      <c r="C24" s="166" t="str">
        <f t="shared" si="0"/>
        <v>-</v>
      </c>
      <c r="D24" s="206" t="s">
        <v>181</v>
      </c>
      <c r="E24" s="166" t="str">
        <f t="shared" si="1"/>
        <v>-</v>
      </c>
      <c r="F24" s="206" t="s">
        <v>181</v>
      </c>
      <c r="G24" s="166" t="str">
        <f t="shared" si="2"/>
        <v>-</v>
      </c>
      <c r="H24" s="206" t="s">
        <v>181</v>
      </c>
      <c r="I24" s="166" t="str">
        <f t="shared" si="3"/>
        <v>-</v>
      </c>
      <c r="J24" s="206" t="s">
        <v>181</v>
      </c>
      <c r="K24" s="166" t="str">
        <f t="shared" si="4"/>
        <v>-</v>
      </c>
      <c r="L24" s="206" t="s">
        <v>181</v>
      </c>
      <c r="M24" s="166" t="str">
        <f t="shared" si="5"/>
        <v>-</v>
      </c>
      <c r="N24" s="206" t="s">
        <v>181</v>
      </c>
      <c r="O24" s="166" t="str">
        <f t="shared" si="6"/>
        <v>-</v>
      </c>
      <c r="P24" s="206" t="s">
        <v>181</v>
      </c>
      <c r="Q24" s="166" t="str">
        <f t="shared" si="7"/>
        <v>-</v>
      </c>
      <c r="R24" s="206" t="s">
        <v>181</v>
      </c>
      <c r="S24" s="166" t="str">
        <f t="shared" si="8"/>
        <v>-</v>
      </c>
      <c r="T24" s="206" t="s">
        <v>181</v>
      </c>
      <c r="U24" s="166" t="str">
        <f t="shared" si="9"/>
        <v>-</v>
      </c>
      <c r="V24" s="128">
        <v>2300</v>
      </c>
    </row>
    <row r="25" spans="1:22" s="106" customFormat="1" ht="14.25" customHeight="1" x14ac:dyDescent="0.2">
      <c r="A25" s="120" t="s">
        <v>331</v>
      </c>
      <c r="B25" s="206" t="s">
        <v>181</v>
      </c>
      <c r="C25" s="166" t="str">
        <f t="shared" si="0"/>
        <v>-</v>
      </c>
      <c r="D25" s="206" t="s">
        <v>181</v>
      </c>
      <c r="E25" s="166" t="str">
        <f t="shared" si="1"/>
        <v>-</v>
      </c>
      <c r="F25" s="206" t="s">
        <v>181</v>
      </c>
      <c r="G25" s="166" t="str">
        <f t="shared" si="2"/>
        <v>-</v>
      </c>
      <c r="H25" s="206" t="s">
        <v>181</v>
      </c>
      <c r="I25" s="166" t="str">
        <f t="shared" si="3"/>
        <v>-</v>
      </c>
      <c r="J25" s="206" t="s">
        <v>181</v>
      </c>
      <c r="K25" s="166" t="str">
        <f t="shared" si="4"/>
        <v>-</v>
      </c>
      <c r="L25" s="206" t="s">
        <v>181</v>
      </c>
      <c r="M25" s="166" t="str">
        <f t="shared" si="5"/>
        <v>-</v>
      </c>
      <c r="N25" s="206" t="s">
        <v>181</v>
      </c>
      <c r="O25" s="166" t="str">
        <f t="shared" si="6"/>
        <v>-</v>
      </c>
      <c r="P25" s="206" t="s">
        <v>181</v>
      </c>
      <c r="Q25" s="166" t="str">
        <f t="shared" si="7"/>
        <v>-</v>
      </c>
      <c r="R25" s="206" t="s">
        <v>181</v>
      </c>
      <c r="S25" s="166" t="str">
        <f t="shared" si="8"/>
        <v>-</v>
      </c>
      <c r="T25" s="206" t="s">
        <v>181</v>
      </c>
      <c r="U25" s="166" t="str">
        <f t="shared" si="9"/>
        <v>-</v>
      </c>
      <c r="V25" s="127">
        <v>4570</v>
      </c>
    </row>
    <row r="26" spans="1:22" s="106" customFormat="1" ht="13.5" customHeight="1" x14ac:dyDescent="0.2">
      <c r="A26" s="93" t="s">
        <v>284</v>
      </c>
      <c r="B26" s="167"/>
      <c r="C26" s="168"/>
      <c r="D26" s="169"/>
      <c r="E26" s="168"/>
      <c r="F26" s="169"/>
      <c r="G26" s="168"/>
      <c r="H26" s="169"/>
      <c r="I26" s="168"/>
      <c r="J26" s="169"/>
      <c r="K26" s="168"/>
      <c r="L26" s="169"/>
      <c r="M26" s="168"/>
      <c r="N26" s="169"/>
      <c r="O26" s="168"/>
      <c r="P26" s="169"/>
      <c r="Q26" s="168"/>
      <c r="R26" s="169"/>
      <c r="S26" s="168"/>
      <c r="T26" s="169"/>
      <c r="U26" s="168"/>
      <c r="V26" s="135"/>
    </row>
    <row r="27" spans="1:22" s="106" customFormat="1" ht="13.5" customHeight="1" x14ac:dyDescent="0.2">
      <c r="A27" s="329" t="s">
        <v>286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135"/>
    </row>
    <row r="28" spans="1:22" s="106" customFormat="1" x14ac:dyDescent="0.2">
      <c r="A28" s="140" t="s">
        <v>287</v>
      </c>
      <c r="B28" s="105"/>
      <c r="C28" s="170"/>
      <c r="D28" s="171"/>
      <c r="E28" s="172"/>
      <c r="F28" s="105"/>
      <c r="G28" s="170"/>
      <c r="H28" s="105"/>
      <c r="I28" s="170"/>
      <c r="J28" s="105"/>
      <c r="K28" s="170"/>
      <c r="L28" s="105"/>
      <c r="M28" s="170"/>
      <c r="N28" s="105"/>
      <c r="O28" s="170"/>
      <c r="P28" s="105"/>
      <c r="Q28" s="170"/>
      <c r="R28" s="144"/>
      <c r="S28" s="170"/>
      <c r="T28" s="105"/>
      <c r="U28" s="170"/>
      <c r="V28" s="135"/>
    </row>
    <row r="29" spans="1:22" x14ac:dyDescent="0.2">
      <c r="A29" s="125"/>
      <c r="B29" s="84"/>
      <c r="C29" s="160"/>
      <c r="D29" s="126"/>
      <c r="E29" s="161"/>
      <c r="F29" s="84"/>
      <c r="G29" s="160"/>
      <c r="H29" s="84"/>
      <c r="I29" s="160"/>
      <c r="J29" s="84"/>
      <c r="K29" s="160"/>
      <c r="L29" s="84"/>
      <c r="M29" s="160"/>
      <c r="N29" s="84"/>
      <c r="O29" s="160"/>
      <c r="P29" s="84"/>
      <c r="Q29" s="160"/>
      <c r="R29" s="116"/>
      <c r="S29" s="160"/>
      <c r="T29" s="84"/>
      <c r="U29" s="160"/>
    </row>
    <row r="30" spans="1:22" x14ac:dyDescent="0.2">
      <c r="A30" s="125"/>
      <c r="B30" s="84"/>
      <c r="C30" s="160"/>
      <c r="D30" s="126"/>
      <c r="E30" s="161"/>
      <c r="F30" s="84"/>
      <c r="G30" s="160"/>
      <c r="H30" s="84"/>
      <c r="I30" s="160"/>
      <c r="J30" s="84"/>
      <c r="K30" s="160"/>
      <c r="L30" s="84"/>
      <c r="M30" s="160"/>
      <c r="N30" s="84"/>
      <c r="O30" s="160"/>
      <c r="P30" s="84"/>
      <c r="Q30" s="160"/>
      <c r="R30" s="116"/>
      <c r="S30" s="160"/>
      <c r="T30" s="84"/>
      <c r="U30" s="160"/>
    </row>
    <row r="31" spans="1:22" x14ac:dyDescent="0.2">
      <c r="A31" s="125"/>
      <c r="B31" s="84"/>
      <c r="C31" s="160"/>
      <c r="D31" s="126"/>
      <c r="E31" s="161"/>
      <c r="F31" s="84"/>
      <c r="G31" s="160"/>
      <c r="H31" s="84"/>
      <c r="I31" s="160"/>
      <c r="J31" s="84"/>
      <c r="K31" s="160"/>
      <c r="L31" s="84"/>
      <c r="M31" s="160"/>
      <c r="N31" s="84"/>
      <c r="O31" s="160"/>
      <c r="P31" s="84"/>
      <c r="Q31" s="160"/>
      <c r="R31" s="116"/>
      <c r="S31" s="160"/>
      <c r="T31" s="84"/>
      <c r="U31" s="160"/>
    </row>
    <row r="32" spans="1:22" x14ac:dyDescent="0.2">
      <c r="A32" s="125"/>
      <c r="B32" s="84"/>
      <c r="C32" s="160"/>
      <c r="D32" s="126"/>
      <c r="E32" s="161"/>
      <c r="F32" s="84"/>
      <c r="G32" s="160"/>
      <c r="H32" s="84"/>
      <c r="I32" s="160"/>
      <c r="J32" s="84"/>
      <c r="K32" s="160"/>
      <c r="L32" s="84"/>
      <c r="M32" s="160"/>
      <c r="N32" s="84"/>
      <c r="O32" s="160"/>
      <c r="P32" s="84"/>
      <c r="Q32" s="160"/>
      <c r="R32" s="116"/>
      <c r="S32" s="160"/>
      <c r="T32" s="84"/>
      <c r="U32" s="160"/>
    </row>
    <row r="33" spans="1:21" x14ac:dyDescent="0.2">
      <c r="A33" s="125"/>
      <c r="B33" s="84"/>
      <c r="C33" s="160"/>
      <c r="D33" s="126"/>
      <c r="E33" s="161"/>
      <c r="F33" s="84"/>
      <c r="G33" s="160"/>
      <c r="H33" s="84"/>
      <c r="I33" s="160"/>
      <c r="J33" s="84"/>
      <c r="K33" s="160"/>
      <c r="L33" s="84"/>
      <c r="M33" s="160"/>
      <c r="N33" s="84"/>
      <c r="O33" s="160"/>
      <c r="P33" s="84"/>
      <c r="Q33" s="160"/>
      <c r="R33" s="116"/>
      <c r="S33" s="160"/>
      <c r="T33" s="84"/>
      <c r="U33" s="160"/>
    </row>
    <row r="34" spans="1:21" x14ac:dyDescent="0.2">
      <c r="A34" s="125"/>
      <c r="B34" s="84"/>
      <c r="C34" s="160"/>
      <c r="D34" s="126"/>
      <c r="E34" s="161"/>
      <c r="F34" s="84"/>
      <c r="G34" s="160"/>
      <c r="H34" s="84"/>
      <c r="I34" s="160"/>
      <c r="J34" s="84"/>
      <c r="K34" s="160"/>
      <c r="L34" s="84"/>
      <c r="M34" s="160"/>
      <c r="N34" s="84"/>
      <c r="O34" s="160"/>
      <c r="P34" s="84"/>
      <c r="Q34" s="160"/>
      <c r="R34" s="116"/>
      <c r="S34" s="160"/>
      <c r="T34" s="84"/>
      <c r="U34" s="160"/>
    </row>
    <row r="35" spans="1:21" x14ac:dyDescent="0.2">
      <c r="A35" s="125"/>
      <c r="B35" s="84"/>
      <c r="C35" s="160"/>
      <c r="D35" s="126"/>
      <c r="E35" s="161"/>
      <c r="F35" s="84"/>
      <c r="G35" s="160"/>
      <c r="H35" s="84"/>
      <c r="I35" s="160"/>
      <c r="J35" s="84"/>
      <c r="K35" s="160"/>
      <c r="L35" s="84"/>
      <c r="M35" s="160"/>
      <c r="N35" s="84"/>
      <c r="O35" s="160"/>
      <c r="P35" s="84"/>
      <c r="Q35" s="160"/>
      <c r="R35" s="116"/>
      <c r="S35" s="160"/>
      <c r="T35" s="84"/>
      <c r="U35" s="160"/>
    </row>
    <row r="36" spans="1:21" x14ac:dyDescent="0.2">
      <c r="A36" s="125"/>
      <c r="B36" s="84"/>
      <c r="C36" s="160"/>
      <c r="D36" s="126"/>
      <c r="E36" s="161"/>
      <c r="F36" s="84"/>
      <c r="G36" s="160"/>
      <c r="H36" s="84"/>
      <c r="I36" s="160"/>
      <c r="J36" s="84"/>
      <c r="K36" s="160"/>
      <c r="L36" s="84"/>
      <c r="M36" s="160"/>
      <c r="N36" s="84"/>
      <c r="O36" s="160"/>
      <c r="P36" s="84"/>
      <c r="Q36" s="160"/>
      <c r="R36" s="116"/>
      <c r="S36" s="160"/>
      <c r="T36" s="84"/>
      <c r="U36" s="160"/>
    </row>
    <row r="37" spans="1:21" x14ac:dyDescent="0.2">
      <c r="A37" s="125"/>
      <c r="B37" s="84"/>
      <c r="C37" s="160"/>
      <c r="D37" s="126"/>
      <c r="E37" s="161"/>
      <c r="F37" s="84"/>
      <c r="G37" s="160"/>
      <c r="H37" s="84"/>
      <c r="I37" s="160"/>
      <c r="J37" s="84"/>
      <c r="K37" s="160"/>
      <c r="L37" s="84"/>
      <c r="M37" s="160"/>
      <c r="N37" s="84"/>
      <c r="O37" s="160"/>
      <c r="P37" s="84"/>
      <c r="Q37" s="160"/>
      <c r="R37" s="116"/>
      <c r="S37" s="160"/>
      <c r="T37" s="84"/>
      <c r="U37" s="160"/>
    </row>
    <row r="38" spans="1:21" x14ac:dyDescent="0.2">
      <c r="A38" s="125"/>
      <c r="B38" s="84"/>
      <c r="C38" s="160"/>
      <c r="D38" s="126"/>
      <c r="E38" s="161"/>
      <c r="F38" s="84"/>
      <c r="G38" s="160"/>
      <c r="H38" s="84"/>
      <c r="I38" s="160"/>
      <c r="J38" s="84"/>
      <c r="K38" s="160"/>
      <c r="L38" s="84"/>
      <c r="M38" s="160"/>
      <c r="N38" s="84"/>
      <c r="O38" s="160"/>
      <c r="P38" s="84"/>
      <c r="Q38" s="160"/>
      <c r="R38" s="116"/>
      <c r="S38" s="160"/>
      <c r="T38" s="84"/>
      <c r="U38" s="160"/>
    </row>
    <row r="39" spans="1:21" x14ac:dyDescent="0.2">
      <c r="A39" s="125"/>
      <c r="B39" s="84"/>
      <c r="C39" s="160"/>
      <c r="D39" s="126"/>
      <c r="E39" s="161"/>
      <c r="F39" s="84"/>
      <c r="G39" s="160"/>
      <c r="H39" s="84"/>
      <c r="I39" s="160"/>
      <c r="J39" s="84"/>
      <c r="K39" s="160"/>
      <c r="L39" s="84"/>
      <c r="M39" s="160"/>
      <c r="N39" s="84"/>
      <c r="O39" s="160"/>
      <c r="P39" s="84"/>
      <c r="Q39" s="160"/>
      <c r="R39" s="116"/>
      <c r="S39" s="160"/>
      <c r="T39" s="84"/>
      <c r="U39" s="160"/>
    </row>
  </sheetData>
  <customSheetViews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3"/>
      <headerFooter alignWithMargins="0"/>
    </customSheetView>
  </customSheetViews>
  <mergeCells count="13">
    <mergeCell ref="V3:V4"/>
    <mergeCell ref="T1:U1"/>
    <mergeCell ref="N2:O3"/>
    <mergeCell ref="P2:Q3"/>
    <mergeCell ref="R2:S3"/>
    <mergeCell ref="T2:U3"/>
    <mergeCell ref="F2:G3"/>
    <mergeCell ref="H2:I3"/>
    <mergeCell ref="J2:K3"/>
    <mergeCell ref="L2:M3"/>
    <mergeCell ref="A27:U27"/>
    <mergeCell ref="D2:E3"/>
    <mergeCell ref="B2:C3"/>
  </mergeCells>
  <phoneticPr fontId="2"/>
  <pageMargins left="0.78740157480314965" right="0.78740157480314965" top="0.78740157480314965" bottom="0.78740157480314965" header="0.51181102362204722" footer="0.51181102362204722"/>
  <pageSetup paperSize="9" scale="80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⑳改正案一覧</vt:lpstr>
      <vt:lpstr>64</vt:lpstr>
      <vt:lpstr>65</vt:lpstr>
      <vt:lpstr>66-1</vt:lpstr>
      <vt:lpstr>66-2</vt:lpstr>
      <vt:lpstr>67</vt:lpstr>
      <vt:lpstr>'64'!Print_Area</vt:lpstr>
      <vt:lpstr>'65'!Print_Area</vt:lpstr>
      <vt:lpstr>'66-1'!Print_Area</vt:lpstr>
      <vt:lpstr>'67'!Print_Area</vt:lpstr>
      <vt:lpstr>⑳改正案一覧!Print_Area</vt:lpstr>
      <vt:lpstr>'64'!Print_Titles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2022-11-01T03:17:33Z</cp:lastPrinted>
  <dcterms:created xsi:type="dcterms:W3CDTF">2006-10-06T01:56:34Z</dcterms:created>
  <dcterms:modified xsi:type="dcterms:W3CDTF">2023-07-18T07:05:26Z</dcterms:modified>
</cp:coreProperties>
</file>