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1企画・介護保険\02 統計\11 地域保健情報年報\★03  平成30年実績 情報年報\作成\"/>
    </mc:Choice>
  </mc:AlternateContent>
  <bookViews>
    <workbookView xWindow="0" yWindow="0" windowWidth="19200" windowHeight="6250" tabRatio="913" firstSheet="1" activeTab="9"/>
  </bookViews>
  <sheets>
    <sheet name="⑳改正案一覧" sheetId="1" state="hidden" r:id="rId1"/>
    <sheet name="28-1" sheetId="13" r:id="rId2"/>
    <sheet name="28-2" sheetId="14" r:id="rId3"/>
    <sheet name="29-1" sheetId="15" r:id="rId4"/>
    <sheet name="29-2" sheetId="16" r:id="rId5"/>
    <sheet name="30" sheetId="17" r:id="rId6"/>
    <sheet name="31" sheetId="18" r:id="rId7"/>
    <sheet name="32" sheetId="19" r:id="rId8"/>
    <sheet name="33 -1" sheetId="34" r:id="rId9"/>
    <sheet name="33-2" sheetId="20" r:id="rId10"/>
  </sheets>
  <definedNames>
    <definedName name="_xlnm.Print_Area" localSheetId="1">'28-1'!$A$1:$W$27</definedName>
    <definedName name="_xlnm.Print_Area" localSheetId="2">'28-2'!$A$1:$W$28</definedName>
    <definedName name="_xlnm.Print_Area" localSheetId="3">'29-1'!$A$1:$J$31</definedName>
    <definedName name="_xlnm.Print_Area" localSheetId="4">'29-2'!$A$1:$O$30</definedName>
    <definedName name="_xlnm.Print_Area" localSheetId="5">'30'!$A$1:$I$27</definedName>
    <definedName name="_xlnm.Print_Area" localSheetId="6">'31'!$A$1:$G$8</definedName>
    <definedName name="_xlnm.Print_Area" localSheetId="7">'32'!$A$1:$H$8</definedName>
    <definedName name="_xlnm.Print_Area" localSheetId="8">'33 -1'!$A$1:$P$8</definedName>
    <definedName name="_xlnm.Print_Area" localSheetId="9">'33-2'!$A$1:$G$9</definedName>
    <definedName name="_xlnm.Print_Area" localSheetId="0">⑳改正案一覧!$A$1:$G$129</definedName>
    <definedName name="_xlnm.Print_Area">#REF!</definedName>
    <definedName name="_xlnm.Print_Titles" localSheetId="7">'32'!$1:$4</definedName>
    <definedName name="_xlnm.Print_Titles" localSheetId="8">'33 -1'!$1:$3</definedName>
    <definedName name="_xlnm.Print_Titles" localSheetId="9">'33-2'!$1:$4</definedName>
    <definedName name="_xlnm.Print_Titles" localSheetId="0">⑳改正案一覧!$3:$5</definedName>
    <definedName name="_xlnm.Print_Titles">#N/A</definedName>
    <definedName name="Z_36F26E63_31A9_11D6_8C85_0000F447C8FF_.wvu.PrintArea" localSheetId="6" hidden="1">'31'!$A$1:$G$13</definedName>
    <definedName name="Z_8B4C5619_54EF_4E9D_AF19_AC3668C76619_.wvu.PrintArea" localSheetId="1" hidden="1">'28-1'!$A$1:$V$27</definedName>
    <definedName name="Z_8B4C5619_54EF_4E9D_AF19_AC3668C76619_.wvu.PrintArea" localSheetId="2" hidden="1">'28-2'!$A$1:$V$27</definedName>
    <definedName name="Z_8B4C5619_54EF_4E9D_AF19_AC3668C76619_.wvu.PrintArea" localSheetId="3" hidden="1">'29-1'!$A$1:$L$30</definedName>
    <definedName name="Z_8B4C5619_54EF_4E9D_AF19_AC3668C76619_.wvu.PrintArea" localSheetId="4" hidden="1">'29-2'!$A$1:$P$30</definedName>
    <definedName name="Z_8B4C5619_54EF_4E9D_AF19_AC3668C76619_.wvu.PrintArea" localSheetId="5" hidden="1">'30'!$A$1:$J$28</definedName>
    <definedName name="Z_8B4C5619_54EF_4E9D_AF19_AC3668C76619_.wvu.PrintArea" localSheetId="6" hidden="1">'31'!$A$1:$H$8</definedName>
    <definedName name="Z_8B4C5619_54EF_4E9D_AF19_AC3668C76619_.wvu.PrintArea" localSheetId="7" hidden="1">'32'!$A$1:$H$8</definedName>
    <definedName name="Z_8B4C5619_54EF_4E9D_AF19_AC3668C76619_.wvu.PrintArea" localSheetId="8" hidden="1">'33 -1'!$A$1:$L$8</definedName>
    <definedName name="Z_8B4C5619_54EF_4E9D_AF19_AC3668C76619_.wvu.PrintArea" localSheetId="9" hidden="1">'33-2'!$A$1:$L$9</definedName>
    <definedName name="Z_8B4C5619_54EF_4E9D_AF19_AC3668C76619_.wvu.PrintArea" localSheetId="0" hidden="1">⑳改正案一覧!$A$1:$G$129</definedName>
    <definedName name="Z_8B4C5619_54EF_4E9D_AF19_AC3668C76619_.wvu.PrintTitles" localSheetId="7" hidden="1">'32'!$1:$4</definedName>
    <definedName name="Z_8B4C5619_54EF_4E9D_AF19_AC3668C76619_.wvu.PrintTitles" localSheetId="8" hidden="1">'33 -1'!$1:$3</definedName>
    <definedName name="Z_8B4C5619_54EF_4E9D_AF19_AC3668C76619_.wvu.PrintTitles" localSheetId="9" hidden="1">'33-2'!$1:$4</definedName>
    <definedName name="Z_8B4C5619_54EF_4E9D_AF19_AC3668C76619_.wvu.PrintTitles" localSheetId="0" hidden="1">⑳改正案一覧!$3:$5</definedName>
    <definedName name="Z_A7DD4900_348E_11D6_BB3F_0000F442E53A_.wvu.PrintArea" localSheetId="6" hidden="1">'31'!$A$1:$G$13</definedName>
    <definedName name="橋本" localSheetId="1">#REF!</definedName>
    <definedName name="橋本" localSheetId="2">#REF!</definedName>
    <definedName name="橋本">#REF!</definedName>
  </definedNames>
  <calcPr calcId="162913"/>
  <customWorkbookViews>
    <customWorkbookView name="053894 - 個人用ビュー" guid="{8B4C5619-54EF-4E9D-AF19-AC3668C76619}" mergeInterval="0" personalView="1" maximized="1" xWindow="1" yWindow="1" windowWidth="1024" windowHeight="546" activeSheetId="9"/>
  </customWorkbookViews>
</workbook>
</file>

<file path=xl/calcChain.xml><?xml version="1.0" encoding="utf-8"?>
<calcChain xmlns="http://schemas.openxmlformats.org/spreadsheetml/2006/main">
  <c r="B5" i="20" l="1"/>
  <c r="D5" i="34"/>
  <c r="H5" i="19" l="1"/>
  <c r="D5" i="19"/>
  <c r="I5" i="17" l="1"/>
  <c r="E5" i="17"/>
  <c r="B6" i="20" l="1"/>
  <c r="D6" i="34"/>
  <c r="D6" i="19"/>
  <c r="E12" i="17"/>
  <c r="E13" i="17"/>
  <c r="E14" i="17"/>
  <c r="E15" i="17"/>
  <c r="E16" i="17"/>
  <c r="E17" i="17"/>
  <c r="E18" i="17"/>
  <c r="E19" i="17"/>
  <c r="E20" i="17"/>
  <c r="E21" i="17"/>
  <c r="E22" i="17"/>
  <c r="E23" i="17"/>
  <c r="E24" i="17"/>
  <c r="E25" i="17"/>
  <c r="E9" i="17"/>
  <c r="E10" i="17"/>
  <c r="E11" i="17"/>
  <c r="E8" i="17"/>
  <c r="E7" i="17"/>
  <c r="H6" i="19"/>
  <c r="I25" i="17"/>
  <c r="I24" i="17"/>
  <c r="I23" i="17"/>
  <c r="I22" i="17"/>
  <c r="I21" i="17"/>
  <c r="I20" i="17"/>
  <c r="I19" i="17"/>
  <c r="I18" i="17"/>
  <c r="I17" i="17"/>
  <c r="I16" i="17"/>
  <c r="I15" i="17"/>
  <c r="I14" i="17"/>
  <c r="I13" i="17"/>
  <c r="I12" i="17"/>
  <c r="I11" i="17"/>
  <c r="I10" i="17"/>
  <c r="I9" i="17"/>
  <c r="I8" i="17"/>
  <c r="I7" i="17"/>
  <c r="I6" i="17"/>
  <c r="H6" i="17"/>
  <c r="G6" i="17"/>
  <c r="F6" i="17"/>
  <c r="D6" i="17"/>
  <c r="C6" i="17"/>
  <c r="E6" i="17" s="1"/>
  <c r="B6" i="17"/>
  <c r="E7" i="16"/>
  <c r="D7" i="16" s="1"/>
  <c r="C7" i="16" s="1"/>
  <c r="B7" i="16" s="1"/>
  <c r="E9" i="16"/>
  <c r="E8" i="16" s="1"/>
  <c r="E6" i="16"/>
  <c r="D6" i="16"/>
  <c r="C6" i="16"/>
  <c r="B6" i="16"/>
  <c r="E8" i="15"/>
  <c r="B4" i="14"/>
  <c r="B3" i="14"/>
  <c r="B4" i="13"/>
  <c r="B3" i="13"/>
  <c r="G8" i="16"/>
  <c r="H8" i="16"/>
  <c r="I8" i="16"/>
  <c r="J8" i="16"/>
  <c r="K8" i="16"/>
  <c r="L8" i="16"/>
  <c r="M8" i="16"/>
  <c r="N8" i="16"/>
  <c r="F8" i="16"/>
  <c r="J8" i="15"/>
  <c r="I8" i="15"/>
  <c r="H8" i="15"/>
  <c r="G8" i="15"/>
  <c r="F8" i="15"/>
  <c r="D8" i="15"/>
  <c r="C8" i="15" s="1"/>
  <c r="B8" i="15" s="1"/>
  <c r="D5" i="14"/>
  <c r="E5" i="14"/>
  <c r="F5" i="14"/>
  <c r="G5" i="14"/>
  <c r="H5" i="14"/>
  <c r="I5" i="14"/>
  <c r="J5" i="14"/>
  <c r="K5" i="14"/>
  <c r="L5" i="14"/>
  <c r="M5" i="14"/>
  <c r="N5" i="14"/>
  <c r="O5" i="14"/>
  <c r="P5" i="14"/>
  <c r="Q5" i="14"/>
  <c r="R5" i="14"/>
  <c r="S5" i="14"/>
  <c r="T5" i="14"/>
  <c r="U5" i="14"/>
  <c r="V5" i="14"/>
  <c r="C5" i="14"/>
  <c r="D5" i="13"/>
  <c r="E5" i="13"/>
  <c r="F5" i="13"/>
  <c r="B5" i="13" s="1"/>
  <c r="G5" i="13"/>
  <c r="H5" i="13"/>
  <c r="I5" i="13"/>
  <c r="J5" i="13"/>
  <c r="K5" i="13"/>
  <c r="L5" i="13"/>
  <c r="M5" i="13"/>
  <c r="N5" i="13"/>
  <c r="O5" i="13"/>
  <c r="P5" i="13"/>
  <c r="Q5" i="13"/>
  <c r="R5" i="13"/>
  <c r="S5" i="13"/>
  <c r="T5" i="13"/>
  <c r="U5" i="13"/>
  <c r="V5" i="13"/>
  <c r="C5" i="13"/>
  <c r="E10" i="16"/>
  <c r="D10" i="16" s="1"/>
  <c r="C10" i="16" s="1"/>
  <c r="B10" i="16" s="1"/>
  <c r="E11" i="16"/>
  <c r="D11" i="16" s="1"/>
  <c r="C11" i="16" s="1"/>
  <c r="B11" i="16" s="1"/>
  <c r="E12" i="16"/>
  <c r="D12" i="16" s="1"/>
  <c r="C12" i="16" s="1"/>
  <c r="B12" i="16" s="1"/>
  <c r="E13" i="16"/>
  <c r="D13" i="16" s="1"/>
  <c r="C13" i="16" s="1"/>
  <c r="B13" i="16" s="1"/>
  <c r="E14" i="16"/>
  <c r="D14" i="16" s="1"/>
  <c r="C14" i="16" s="1"/>
  <c r="B14" i="16" s="1"/>
  <c r="E15" i="16"/>
  <c r="D15" i="16" s="1"/>
  <c r="C15" i="16" s="1"/>
  <c r="B15" i="16" s="1"/>
  <c r="E16" i="16"/>
  <c r="D16" i="16" s="1"/>
  <c r="C16" i="16" s="1"/>
  <c r="B16" i="16" s="1"/>
  <c r="E17" i="16"/>
  <c r="E18" i="16"/>
  <c r="D18" i="16"/>
  <c r="C18" i="16" s="1"/>
  <c r="B18" i="16" s="1"/>
  <c r="E19" i="16"/>
  <c r="E20" i="16"/>
  <c r="D20" i="16" s="1"/>
  <c r="C20" i="16" s="1"/>
  <c r="B20" i="16" s="1"/>
  <c r="E21" i="16"/>
  <c r="D21" i="16" s="1"/>
  <c r="C21" i="16" s="1"/>
  <c r="B21" i="16" s="1"/>
  <c r="E22" i="16"/>
  <c r="D22" i="16" s="1"/>
  <c r="C22" i="16" s="1"/>
  <c r="B22" i="16" s="1"/>
  <c r="E23" i="16"/>
  <c r="D23" i="16" s="1"/>
  <c r="C23" i="16" s="1"/>
  <c r="B23" i="16" s="1"/>
  <c r="E24" i="16"/>
  <c r="D24" i="16" s="1"/>
  <c r="C24" i="16" s="1"/>
  <c r="B24" i="16" s="1"/>
  <c r="E25" i="16"/>
  <c r="D25" i="16" s="1"/>
  <c r="C25" i="16" s="1"/>
  <c r="B25" i="16" s="1"/>
  <c r="E26" i="16"/>
  <c r="D26" i="16" s="1"/>
  <c r="C26" i="16" s="1"/>
  <c r="B26" i="16" s="1"/>
  <c r="D17" i="16"/>
  <c r="C17" i="16" s="1"/>
  <c r="B17" i="16" s="1"/>
  <c r="D19" i="16"/>
  <c r="C19" i="16"/>
  <c r="B19" i="16" s="1"/>
  <c r="D11" i="15"/>
  <c r="C11" i="15" s="1"/>
  <c r="B11" i="15" s="1"/>
  <c r="D12" i="15"/>
  <c r="D13" i="15"/>
  <c r="C13" i="15" s="1"/>
  <c r="B13" i="15" s="1"/>
  <c r="D14" i="15"/>
  <c r="C14" i="15"/>
  <c r="B14" i="15" s="1"/>
  <c r="D15" i="15"/>
  <c r="C15" i="15" s="1"/>
  <c r="B15" i="15" s="1"/>
  <c r="D16" i="15"/>
  <c r="D17" i="15"/>
  <c r="C17" i="15" s="1"/>
  <c r="B17" i="15" s="1"/>
  <c r="D18" i="15"/>
  <c r="C18" i="15"/>
  <c r="B18" i="15" s="1"/>
  <c r="D19" i="15"/>
  <c r="C19" i="15" s="1"/>
  <c r="B19" i="15" s="1"/>
  <c r="D20" i="15"/>
  <c r="C20" i="15"/>
  <c r="B20" i="15" s="1"/>
  <c r="D21" i="15"/>
  <c r="C21" i="15" s="1"/>
  <c r="B21" i="15" s="1"/>
  <c r="D22" i="15"/>
  <c r="C22" i="15"/>
  <c r="B22" i="15" s="1"/>
  <c r="D23" i="15"/>
  <c r="C23" i="15" s="1"/>
  <c r="B23" i="15" s="1"/>
  <c r="D24" i="15"/>
  <c r="D25" i="15"/>
  <c r="C25" i="15" s="1"/>
  <c r="B25" i="15" s="1"/>
  <c r="D26" i="15"/>
  <c r="C26" i="15"/>
  <c r="B26" i="15" s="1"/>
  <c r="D27" i="15"/>
  <c r="C27" i="15" s="1"/>
  <c r="B27" i="15" s="1"/>
  <c r="C12" i="15"/>
  <c r="B12" i="15"/>
  <c r="C16" i="15"/>
  <c r="B16" i="15"/>
  <c r="C24" i="15"/>
  <c r="B24" i="15"/>
  <c r="B8" i="14"/>
  <c r="B9" i="14"/>
  <c r="B10" i="14"/>
  <c r="B11" i="14"/>
  <c r="B12" i="14"/>
  <c r="B13" i="14"/>
  <c r="B14" i="14"/>
  <c r="B15" i="14"/>
  <c r="B16" i="14"/>
  <c r="B17" i="14"/>
  <c r="B18" i="14"/>
  <c r="B19" i="14"/>
  <c r="B20" i="14"/>
  <c r="B21" i="14"/>
  <c r="B22" i="14"/>
  <c r="B23" i="14"/>
  <c r="B24" i="14"/>
  <c r="B7" i="13"/>
  <c r="B8" i="13"/>
  <c r="B9" i="13"/>
  <c r="B10" i="13"/>
  <c r="B11" i="13"/>
  <c r="B12" i="13"/>
  <c r="B13" i="13"/>
  <c r="B14" i="13"/>
  <c r="B15" i="13"/>
  <c r="B16" i="13"/>
  <c r="B17" i="13"/>
  <c r="B18" i="13"/>
  <c r="B19" i="13"/>
  <c r="B20" i="13"/>
  <c r="B21" i="13"/>
  <c r="B22" i="13"/>
  <c r="B23" i="13"/>
  <c r="B24" i="13"/>
  <c r="D9" i="16"/>
  <c r="C9" i="16" s="1"/>
  <c r="E27" i="16"/>
  <c r="D27" i="16" s="1"/>
  <c r="C27" i="16" s="1"/>
  <c r="B27" i="16" s="1"/>
  <c r="D6" i="15"/>
  <c r="C6" i="15" s="1"/>
  <c r="B6" i="15" s="1"/>
  <c r="D7" i="15"/>
  <c r="C7" i="15"/>
  <c r="B7" i="15" s="1"/>
  <c r="D9" i="15"/>
  <c r="C9" i="15" s="1"/>
  <c r="B9" i="15" s="1"/>
  <c r="D10" i="15"/>
  <c r="C10" i="15"/>
  <c r="B10" i="15" s="1"/>
  <c r="B6" i="14"/>
  <c r="B7" i="14"/>
  <c r="B6" i="13"/>
  <c r="B5" i="14"/>
  <c r="C8" i="16" l="1"/>
  <c r="B9" i="16"/>
  <c r="B8" i="16" s="1"/>
  <c r="D8" i="16"/>
</calcChain>
</file>

<file path=xl/comments1.xml><?xml version="1.0" encoding="utf-8"?>
<comments xmlns="http://schemas.openxmlformats.org/spreadsheetml/2006/main">
  <authors>
    <author>井澤＿秋郁</author>
  </authors>
  <commentList>
    <comment ref="D5" authorId="0" shapeId="0">
      <text>
        <r>
          <rPr>
            <sz val="9"/>
            <color indexed="81"/>
            <rFont val="MS P ゴシック"/>
            <family val="3"/>
            <charset val="128"/>
          </rPr>
          <t xml:space="preserve">
札幌市が対象者数を算出していないため、受診率については計算不可</t>
        </r>
      </text>
    </comment>
  </commentList>
</comments>
</file>

<file path=xl/sharedStrings.xml><?xml version="1.0" encoding="utf-8"?>
<sst xmlns="http://schemas.openxmlformats.org/spreadsheetml/2006/main" count="1610" uniqueCount="357">
  <si>
    <t>間接撮影者数</t>
    <rPh sb="0" eb="2">
      <t>カンセツ</t>
    </rPh>
    <rPh sb="2" eb="5">
      <t>サツエイシャ</t>
    </rPh>
    <rPh sb="5" eb="6">
      <t>スウ</t>
    </rPh>
    <phoneticPr fontId="2"/>
  </si>
  <si>
    <t>直接撮影者数</t>
    <rPh sb="0" eb="2">
      <t>チョクセツ</t>
    </rPh>
    <rPh sb="2" eb="5">
      <t>サツエイシャ</t>
    </rPh>
    <rPh sb="5" eb="6">
      <t>スウ</t>
    </rPh>
    <phoneticPr fontId="2"/>
  </si>
  <si>
    <t>かくたん検査者数</t>
    <rPh sb="4" eb="6">
      <t>ケンサ</t>
    </rPh>
    <rPh sb="6" eb="7">
      <t>シャ</t>
    </rPh>
    <rPh sb="7" eb="8">
      <t>スウ</t>
    </rPh>
    <phoneticPr fontId="2"/>
  </si>
  <si>
    <t>資料　結核関係事業実績報告</t>
    <rPh sb="0" eb="2">
      <t>シリョウ</t>
    </rPh>
    <rPh sb="3" eb="5">
      <t>ケッカク</t>
    </rPh>
    <rPh sb="5" eb="7">
      <t>カンケイ</t>
    </rPh>
    <rPh sb="7" eb="9">
      <t>ジギョウ</t>
    </rPh>
    <rPh sb="9" eb="11">
      <t>ジッセキ</t>
    </rPh>
    <rPh sb="11" eb="13">
      <t>ホウコク</t>
    </rPh>
    <phoneticPr fontId="2"/>
  </si>
  <si>
    <t>(%)</t>
    <phoneticPr fontId="2"/>
  </si>
  <si>
    <t>a</t>
    <phoneticPr fontId="2"/>
  </si>
  <si>
    <t>b</t>
    <phoneticPr fontId="2"/>
  </si>
  <si>
    <t>c</t>
    <phoneticPr fontId="2"/>
  </si>
  <si>
    <t>(b+c)/a</t>
    <phoneticPr fontId="2"/>
  </si>
  <si>
    <t>d</t>
    <phoneticPr fontId="2"/>
  </si>
  <si>
    <t>d/（b＋c）</t>
    <phoneticPr fontId="2"/>
  </si>
  <si>
    <t>-</t>
    <phoneticPr fontId="2"/>
  </si>
  <si>
    <t>b/a</t>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</si>
  <si>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</si>
  <si>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</si>
  <si>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</si>
  <si>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</si>
  <si>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</si>
  <si>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</si>
  <si>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</si>
  <si>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</si>
  <si>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</si>
  <si>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</si>
  <si>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</si>
  <si>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</si>
  <si>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</si>
  <si>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</si>
  <si>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</si>
  <si>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</si>
  <si>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</si>
  <si>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</si>
  <si>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</si>
  <si>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</si>
  <si>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</si>
  <si>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</si>
  <si>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</si>
  <si>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</si>
  <si>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</si>
  <si>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</si>
  <si>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</si>
  <si>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</si>
  <si>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</si>
  <si>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</si>
  <si>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</si>
  <si>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</si>
  <si>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</si>
  <si>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</si>
  <si>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</si>
  <si>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</si>
  <si>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</si>
  <si>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</si>
  <si>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</si>
  <si>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</si>
  <si>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</si>
  <si>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</si>
  <si>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</si>
  <si>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</si>
  <si>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</si>
  <si>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</si>
  <si>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</si>
  <si>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</si>
  <si>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</si>
  <si>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</si>
  <si>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</si>
  <si>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</si>
  <si>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</si>
  <si>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</si>
  <si>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</si>
  <si>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</si>
  <si>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</si>
  <si>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</si>
  <si>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</si>
  <si>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</si>
  <si>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</si>
  <si>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</si>
  <si>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</si>
  <si>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</si>
  <si>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</si>
  <si>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</si>
  <si>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</si>
  <si>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</si>
  <si>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</si>
  <si>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</si>
  <si>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</si>
  <si>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</si>
  <si>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</si>
  <si>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</si>
  <si>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</si>
  <si>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</si>
  <si>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</si>
  <si>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</si>
  <si>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</si>
  <si>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</si>
  <si>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</si>
  <si>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</si>
  <si>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</si>
  <si>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</si>
  <si>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</si>
  <si>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</si>
  <si>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</si>
  <si>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</si>
  <si>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</si>
  <si>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</si>
  <si>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</si>
  <si>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</si>
  <si>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</si>
  <si>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</si>
  <si>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</si>
  <si>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</si>
  <si>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</si>
  <si>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</si>
  <si>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</si>
  <si>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</si>
  <si>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</si>
  <si>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</si>
  <si>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</si>
  <si>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</si>
  <si>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</si>
  <si>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</si>
  <si>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</si>
  <si>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</si>
  <si>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</si>
  <si>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</si>
  <si>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</si>
  <si>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</si>
  <si>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</si>
  <si>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</si>
  <si>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</si>
  <si>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</si>
  <si>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</si>
  <si>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</si>
  <si>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</si>
  <si>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</si>
  <si>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</si>
  <si>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</si>
  <si>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</si>
  <si>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</si>
  <si>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</si>
  <si>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</si>
  <si>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</si>
  <si>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</si>
  <si>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</si>
  <si>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</si>
  <si>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</si>
  <si>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</si>
  <si>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</si>
  <si>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</si>
  <si>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</si>
  <si>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</si>
  <si>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</si>
  <si>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</si>
  <si>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</si>
  <si>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</si>
  <si>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</si>
  <si>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</si>
  <si>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</si>
  <si>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</si>
  <si>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</si>
  <si>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</si>
  <si>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</si>
  <si>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</si>
  <si>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</si>
  <si>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</si>
  <si>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</si>
  <si>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</si>
  <si>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</si>
  <si>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</si>
  <si>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</si>
  <si>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</si>
  <si>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</si>
  <si>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</si>
  <si>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</si>
  <si>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</si>
  <si>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</si>
  <si>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</si>
  <si>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</si>
  <si>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</si>
  <si>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</si>
  <si>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</si>
  <si>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</si>
  <si>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</si>
  <si>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</si>
  <si>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</si>
  <si>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</si>
  <si>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</si>
  <si>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</si>
  <si>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</si>
  <si>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</si>
  <si>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</si>
  <si>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</si>
  <si>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</si>
  <si>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受診率</t>
    <rPh sb="0" eb="3">
      <t>ジュシンリツ</t>
    </rPh>
    <phoneticPr fontId="2"/>
  </si>
  <si>
    <t>計</t>
    <rPh sb="0" eb="1">
      <t>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</si>
  <si>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</si>
  <si>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</si>
  <si>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</si>
  <si>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</si>
  <si>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</si>
  <si>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</si>
  <si>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</si>
  <si>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</si>
  <si>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</si>
  <si>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</si>
  <si>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</si>
  <si>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</si>
  <si>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</si>
  <si>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</si>
  <si>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</si>
  <si>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</si>
  <si>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</si>
  <si>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</si>
  <si>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</si>
  <si>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</si>
  <si>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</si>
  <si>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</si>
  <si>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</si>
  <si>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</si>
  <si>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</si>
  <si>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</si>
  <si>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</si>
  <si>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</si>
  <si>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</si>
  <si>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</si>
  <si>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延人員</t>
    <rPh sb="0" eb="1">
      <t>ノ</t>
    </rPh>
    <rPh sb="1" eb="3">
      <t>ジンイン</t>
    </rPh>
    <phoneticPr fontId="2"/>
  </si>
  <si>
    <t>第２８－１表　結核新登録患者数（年齢階級別）</t>
    <rPh sb="9" eb="10">
      <t>シン</t>
    </rPh>
    <phoneticPr fontId="2"/>
  </si>
  <si>
    <t>総数</t>
  </si>
  <si>
    <t>10～14歳</t>
  </si>
  <si>
    <t>15～19歳</t>
  </si>
  <si>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</si>
  <si>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</si>
  <si>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</si>
  <si>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</si>
  <si>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</si>
  <si>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</si>
  <si>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</si>
  <si>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</si>
  <si>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</si>
  <si>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第２８－２表　結核登録患者数（年齢階級別）</t>
    <phoneticPr fontId="2"/>
  </si>
  <si>
    <t>第２９－１表　結核新登録患者数 (活動性分類・受療状況)</t>
    <rPh sb="9" eb="10">
      <t>シン</t>
    </rPh>
    <phoneticPr fontId="2"/>
  </si>
  <si>
    <t>活　　　動　　　性　　　結　　　核</t>
  </si>
  <si>
    <t>肺　結　核　活　動　性</t>
  </si>
  <si>
    <t>登録時喀痰塗抹陽性</t>
  </si>
  <si>
    <t>登録時その他の結核菌陽性</t>
    <rPh sb="7" eb="10">
      <t>ケッカクキン</t>
    </rPh>
    <rPh sb="10" eb="12">
      <t>ヨウセイ</t>
    </rPh>
    <phoneticPr fontId="2"/>
  </si>
  <si>
    <t>登録時菌陰性その他</t>
    <rPh sb="8" eb="9">
      <t>タ</t>
    </rPh>
    <phoneticPr fontId="2"/>
  </si>
  <si>
    <t>再治療</t>
  </si>
  <si>
    <t>潜在性結核感染症 (別掲）</t>
    <rPh sb="0" eb="3">
      <t>センザイセイ</t>
    </rPh>
    <rPh sb="3" eb="5">
      <t>ケッカク</t>
    </rPh>
    <rPh sb="5" eb="8">
      <t>カンセンショウ</t>
    </rPh>
    <phoneticPr fontId="2"/>
  </si>
  <si>
    <t>第２９－２表　結核登録患者数 (活動性分類・受療状況)</t>
    <phoneticPr fontId="2"/>
  </si>
  <si>
    <t>治療中</t>
  </si>
  <si>
    <t>観察中</t>
  </si>
  <si>
    <t>潜在性結核感染症（別掲）</t>
    <rPh sb="0" eb="3">
      <t>センザイセイ</t>
    </rPh>
    <rPh sb="3" eb="5">
      <t>ケッカク</t>
    </rPh>
    <rPh sb="5" eb="8">
      <t>カンセンショウ</t>
    </rPh>
    <phoneticPr fontId="2"/>
  </si>
  <si>
    <t>第３０表　一般住民結核健診数</t>
    <rPh sb="11" eb="12">
      <t>ケン</t>
    </rPh>
    <phoneticPr fontId="2"/>
  </si>
  <si>
    <t>対象者数</t>
    <rPh sb="0" eb="3">
      <t>タイショウシャ</t>
    </rPh>
    <rPh sb="3" eb="4">
      <t>スウ</t>
    </rPh>
    <phoneticPr fontId="2"/>
  </si>
  <si>
    <t>その他の検査</t>
    <rPh sb="2" eb="3">
      <t>タ</t>
    </rPh>
    <rPh sb="4" eb="6">
      <t>ケンサ</t>
    </rPh>
    <phoneticPr fontId="2"/>
  </si>
  <si>
    <t>被発見者数</t>
    <rPh sb="0" eb="1">
      <t>ヒ</t>
    </rPh>
    <rPh sb="1" eb="4">
      <t>ハッケンシャ</t>
    </rPh>
    <rPh sb="4" eb="5">
      <t>スウ</t>
    </rPh>
    <phoneticPr fontId="2"/>
  </si>
  <si>
    <t>患者発見率</t>
  </si>
  <si>
    <t>結核患者</t>
    <rPh sb="0" eb="2">
      <t>ケッカク</t>
    </rPh>
    <rPh sb="2" eb="4">
      <t>カンジャ</t>
    </rPh>
    <phoneticPr fontId="2"/>
  </si>
  <si>
    <t>結核発病のおそれがある者</t>
    <rPh sb="0" eb="2">
      <t>ケッカク</t>
    </rPh>
    <rPh sb="2" eb="4">
      <t>ハツビョウ</t>
    </rPh>
    <rPh sb="11" eb="12">
      <t>モノ</t>
    </rPh>
    <phoneticPr fontId="2"/>
  </si>
  <si>
    <t>(10万対)</t>
  </si>
  <si>
    <t>全道</t>
    <rPh sb="0" eb="1">
      <t>ゼン</t>
    </rPh>
    <rPh sb="1" eb="2">
      <t>ミチ</t>
    </rPh>
    <phoneticPr fontId="2"/>
  </si>
  <si>
    <t>合計</t>
  </si>
  <si>
    <t>第３２表　結核管理検診数</t>
    <phoneticPr fontId="2"/>
  </si>
  <si>
    <t>対象者数</t>
  </si>
  <si>
    <t>受診者数</t>
  </si>
  <si>
    <t>受診率</t>
  </si>
  <si>
    <t>要医療者</t>
  </si>
  <si>
    <t>登録除外</t>
  </si>
  <si>
    <t>注　　札幌市・函館市・小樽市・旭川市の数は各市調べによる。</t>
    <rPh sb="0" eb="1">
      <t>チュウ</t>
    </rPh>
    <phoneticPr fontId="2"/>
  </si>
  <si>
    <t>ツベルクリン反応検査</t>
    <rPh sb="6" eb="8">
      <t>ハンノウ</t>
    </rPh>
    <rPh sb="8" eb="10">
      <t>ケンサ</t>
    </rPh>
    <phoneticPr fontId="2"/>
  </si>
  <si>
    <t>被注射者数</t>
    <rPh sb="0" eb="1">
      <t>ヒ</t>
    </rPh>
    <rPh sb="1" eb="3">
      <t>チュウシャ</t>
    </rPh>
    <rPh sb="3" eb="4">
      <t>シャ</t>
    </rPh>
    <rPh sb="4" eb="5">
      <t>スウ</t>
    </rPh>
    <phoneticPr fontId="2"/>
  </si>
  <si>
    <t>被判定者数</t>
    <rPh sb="0" eb="1">
      <t>ヒ</t>
    </rPh>
    <rPh sb="1" eb="3">
      <t>ハンテイ</t>
    </rPh>
    <rPh sb="3" eb="4">
      <t>シャ</t>
    </rPh>
    <rPh sb="4" eb="5">
      <t>スウ</t>
    </rPh>
    <phoneticPr fontId="2"/>
  </si>
  <si>
    <t>陰性者数</t>
    <rPh sb="0" eb="2">
      <t>インセイ</t>
    </rPh>
    <rPh sb="2" eb="3">
      <t>シャ</t>
    </rPh>
    <rPh sb="3" eb="4">
      <t>スウ</t>
    </rPh>
    <phoneticPr fontId="2"/>
  </si>
  <si>
    <t>陽性者数</t>
    <rPh sb="0" eb="2">
      <t>ヨウセイ</t>
    </rPh>
    <rPh sb="2" eb="3">
      <t>シャ</t>
    </rPh>
    <rPh sb="3" eb="4">
      <t>スウ</t>
    </rPh>
    <phoneticPr fontId="2"/>
  </si>
  <si>
    <t>全国</t>
    <rPh sb="0" eb="2">
      <t>ゼンコク</t>
    </rPh>
    <phoneticPr fontId="2"/>
  </si>
  <si>
    <t>相談</t>
    <rPh sb="0" eb="2">
      <t>ソウダン</t>
    </rPh>
    <phoneticPr fontId="2"/>
  </si>
  <si>
    <t>訪問指導</t>
    <rPh sb="0" eb="2">
      <t>ホウモン</t>
    </rPh>
    <rPh sb="2" eb="4">
      <t>シドウ</t>
    </rPh>
    <phoneticPr fontId="2"/>
  </si>
  <si>
    <t>実人員</t>
    <rPh sb="0" eb="3">
      <t>ジツジンイン</t>
    </rPh>
    <phoneticPr fontId="2"/>
  </si>
  <si>
    <t>電話</t>
    <rPh sb="0" eb="2">
      <t>デンワ</t>
    </rPh>
    <phoneticPr fontId="2"/>
  </si>
  <si>
    <t>来所</t>
    <rPh sb="0" eb="2">
      <t>ライショ</t>
    </rPh>
    <phoneticPr fontId="2"/>
  </si>
  <si>
    <t>（再掲）DOTS</t>
    <rPh sb="1" eb="3">
      <t>サイケイ</t>
    </rPh>
    <phoneticPr fontId="2"/>
  </si>
  <si>
    <t>（再掲）
DOTS</t>
    <rPh sb="1" eb="3">
      <t>サイケイ</t>
    </rPh>
    <phoneticPr fontId="2"/>
  </si>
  <si>
    <t>判定保留</t>
    <rPh sb="0" eb="2">
      <t>ハンテイ</t>
    </rPh>
    <rPh sb="2" eb="4">
      <t>ホリュウ</t>
    </rPh>
    <phoneticPr fontId="2"/>
  </si>
  <si>
    <t>判定不可</t>
    <rPh sb="0" eb="2">
      <t>ハンテイ</t>
    </rPh>
    <rPh sb="2" eb="4">
      <t>フカ</t>
    </rPh>
    <phoneticPr fontId="2"/>
  </si>
  <si>
    <t>結核患者数</t>
    <rPh sb="0" eb="2">
      <t>ケッカク</t>
    </rPh>
    <rPh sb="2" eb="5">
      <t>カンジャスウ</t>
    </rPh>
    <phoneticPr fontId="2"/>
  </si>
  <si>
    <t>潜在性結核患者</t>
    <rPh sb="0" eb="3">
      <t>センザイセイ</t>
    </rPh>
    <rPh sb="3" eb="5">
      <t>ケッカク</t>
    </rPh>
    <rPh sb="5" eb="7">
      <t>カンジャ</t>
    </rPh>
    <phoneticPr fontId="2"/>
  </si>
  <si>
    <t>結核発病のおそれがあると診断された者</t>
    <rPh sb="0" eb="2">
      <t>ケッカク</t>
    </rPh>
    <rPh sb="2" eb="4">
      <t>ハツビョウ</t>
    </rPh>
    <rPh sb="12" eb="14">
      <t>シンダン</t>
    </rPh>
    <rPh sb="17" eb="18">
      <t>モノ</t>
    </rPh>
    <phoneticPr fontId="2"/>
  </si>
  <si>
    <t>（％）</t>
    <phoneticPr fontId="2"/>
  </si>
  <si>
    <t>判定結果</t>
    <phoneticPr fontId="2"/>
  </si>
  <si>
    <t>回復者</t>
    <phoneticPr fontId="2"/>
  </si>
  <si>
    <t>資料　結核関係事業実績報告</t>
    <phoneticPr fontId="2"/>
  </si>
  <si>
    <t>0～4歳</t>
    <phoneticPr fontId="2"/>
  </si>
  <si>
    <t>5～9歳</t>
    <phoneticPr fontId="2"/>
  </si>
  <si>
    <t>20～24歳</t>
    <phoneticPr fontId="2"/>
  </si>
  <si>
    <t>25～29歳</t>
    <phoneticPr fontId="2"/>
  </si>
  <si>
    <t>30～34歳</t>
    <phoneticPr fontId="2"/>
  </si>
  <si>
    <t>35～39歳</t>
    <phoneticPr fontId="2"/>
  </si>
  <si>
    <t>40～44歳</t>
    <phoneticPr fontId="2"/>
  </si>
  <si>
    <t>資料　結核登録者情報システム</t>
    <phoneticPr fontId="2"/>
  </si>
  <si>
    <t>0～4歳</t>
    <phoneticPr fontId="2"/>
  </si>
  <si>
    <t>5～9歳</t>
    <phoneticPr fontId="2"/>
  </si>
  <si>
    <t>20～24歳</t>
    <phoneticPr fontId="2"/>
  </si>
  <si>
    <t>25～29歳</t>
    <phoneticPr fontId="2"/>
  </si>
  <si>
    <t>30～34歳</t>
    <phoneticPr fontId="2"/>
  </si>
  <si>
    <t>35～39歳</t>
    <phoneticPr fontId="2"/>
  </si>
  <si>
    <t>40～44歳</t>
    <phoneticPr fontId="2"/>
  </si>
  <si>
    <t>肺外結核活動性</t>
    <phoneticPr fontId="2"/>
  </si>
  <si>
    <t>治療中</t>
    <phoneticPr fontId="2"/>
  </si>
  <si>
    <t xml:space="preserve">　  </t>
    <phoneticPr fontId="2"/>
  </si>
  <si>
    <t>活動性不明</t>
    <phoneticPr fontId="2"/>
  </si>
  <si>
    <t>　　</t>
    <phoneticPr fontId="2"/>
  </si>
  <si>
    <t>資料　地域保健・健康増進事業報告</t>
    <phoneticPr fontId="2"/>
  </si>
  <si>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2"/>
  </si>
  <si>
    <t>注　　潜在性結核感染症は、結核感染が強く疑われ、かつ発病予防のために治療を要するとして届け出があったものの数を示す。</t>
    <rPh sb="0" eb="1">
      <t>チュウ</t>
    </rPh>
    <phoneticPr fontId="2"/>
  </si>
  <si>
    <t>注　　保健所のみの実績であり、市町村分は含まない。</t>
    <rPh sb="0" eb="1">
      <t>チュウ</t>
    </rPh>
    <rPh sb="3" eb="6">
      <t>ホケンショ</t>
    </rPh>
    <rPh sb="9" eb="11">
      <t>ジッセキ</t>
    </rPh>
    <rPh sb="15" eb="18">
      <t>シチョウソン</t>
    </rPh>
    <rPh sb="18" eb="19">
      <t>ブン</t>
    </rPh>
    <rPh sb="20" eb="21">
      <t>フク</t>
    </rPh>
    <phoneticPr fontId="2"/>
  </si>
  <si>
    <t>第３３－１表　結核の接触者健康診断数</t>
    <rPh sb="10" eb="13">
      <t>セッショクシャ</t>
    </rPh>
    <rPh sb="13" eb="15">
      <t>ケンコウ</t>
    </rPh>
    <rPh sb="15" eb="17">
      <t>シンダン</t>
    </rPh>
    <rPh sb="17" eb="18">
      <t>スウ</t>
    </rPh>
    <phoneticPr fontId="2"/>
  </si>
  <si>
    <t>ＢＣＧ接種者数</t>
    <rPh sb="3" eb="5">
      <t>セッシュ</t>
    </rPh>
    <rPh sb="5" eb="6">
      <t>シャ</t>
    </rPh>
    <rPh sb="6" eb="7">
      <t>スウ</t>
    </rPh>
    <phoneticPr fontId="2"/>
  </si>
  <si>
    <t>潜在性結核感染症（別掲）</t>
    <rPh sb="0" eb="3">
      <t>センザイセイ</t>
    </rPh>
    <rPh sb="3" eb="5">
      <t>ケッカク</t>
    </rPh>
    <rPh sb="5" eb="8">
      <t>カンセンショウ</t>
    </rPh>
    <rPh sb="9" eb="11">
      <t>ベッケイ</t>
    </rPh>
    <phoneticPr fontId="2"/>
  </si>
  <si>
    <t>ＩＧＲＡ検査者数</t>
    <rPh sb="4" eb="6">
      <t>ケンサ</t>
    </rPh>
    <rPh sb="6" eb="7">
      <t>シャ</t>
    </rPh>
    <rPh sb="7" eb="8">
      <t>スウ</t>
    </rPh>
    <phoneticPr fontId="2"/>
  </si>
  <si>
    <t>資料　感染症の予防及び感染症の患者に対する医療に関する法律に基づく結核定期健康診断月報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ケッカク</t>
    </rPh>
    <rPh sb="35" eb="37">
      <t>テイキ</t>
    </rPh>
    <rPh sb="37" eb="39">
      <t>ケンコウ</t>
    </rPh>
    <rPh sb="39" eb="41">
      <t>シンダン</t>
    </rPh>
    <rPh sb="41" eb="43">
      <t>ゲッポウ</t>
    </rPh>
    <phoneticPr fontId="2"/>
  </si>
  <si>
    <t>全道</t>
    <rPh sb="0" eb="2">
      <t>ゼンドウ</t>
    </rPh>
    <phoneticPr fontId="2"/>
  </si>
  <si>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2"/>
  </si>
  <si>
    <t>帯広保健所</t>
    <rPh sb="0" eb="2">
      <t>オビヒロ</t>
    </rPh>
    <phoneticPr fontId="2"/>
  </si>
  <si>
    <t>帯広市</t>
    <rPh sb="0" eb="3">
      <t>オビヒロシ</t>
    </rPh>
    <phoneticPr fontId="2"/>
  </si>
  <si>
    <t>-</t>
    <phoneticPr fontId="2"/>
  </si>
  <si>
    <t>-</t>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</si>
  <si>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</si>
  <si>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</si>
  <si>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</si>
  <si>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</si>
  <si>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</si>
  <si>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</si>
  <si>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</si>
  <si>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中札内村</t>
    <rPh sb="0" eb="4">
      <t>ナカサツナイムラ</t>
    </rPh>
    <phoneticPr fontId="2"/>
  </si>
  <si>
    <t>更別村</t>
    <rPh sb="0" eb="2">
      <t>サラベツ</t>
    </rPh>
    <rPh sb="2" eb="3">
      <t>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</si>
  <si>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</si>
  <si>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</si>
  <si>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</si>
  <si>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</si>
  <si>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</si>
  <si>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</si>
  <si>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</si>
  <si>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</si>
  <si>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</si>
  <si>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t>
    <phoneticPr fontId="2"/>
  </si>
  <si>
    <t>90歳
以上</t>
    <rPh sb="2" eb="3">
      <t>サイ</t>
    </rPh>
    <rPh sb="4" eb="6">
      <t>イジョウ</t>
    </rPh>
    <phoneticPr fontId="2"/>
  </si>
  <si>
    <t>初回
治療</t>
    <phoneticPr fontId="2"/>
  </si>
  <si>
    <t>初回治療</t>
    <phoneticPr fontId="2"/>
  </si>
  <si>
    <t>不活動性結核</t>
    <phoneticPr fontId="2"/>
  </si>
  <si>
    <t>注　札幌市・函館市・小樽市・旭川市の数は各市調べによる。</t>
    <rPh sb="0" eb="1">
      <t>チュウ</t>
    </rPh>
    <phoneticPr fontId="2"/>
  </si>
  <si>
    <t>注　　潜在性結核感染症は、結核感染が強く疑われ、かつ発病予防のために治療を要するとして届け出が
       あったものの数を示す。</t>
    <rPh sb="0" eb="1">
      <t>チュウ</t>
    </rPh>
    <phoneticPr fontId="2"/>
  </si>
  <si>
    <r>
      <t>第３３－２表　結核の接触者健康診断数（</t>
    </r>
    <r>
      <rPr>
        <sz val="11"/>
        <color indexed="8"/>
        <rFont val="ＭＳ Ｐゴシック"/>
        <family val="3"/>
        <charset val="128"/>
      </rPr>
      <t>ＩＧＲＡ</t>
    </r>
    <r>
      <rPr>
        <sz val="11"/>
        <rFont val="ＭＳ Ｐゴシック"/>
        <family val="3"/>
        <charset val="128"/>
      </rPr>
      <t>検査結果）</t>
    </r>
    <rPh sb="7" eb="9">
      <t>ケッカク</t>
    </rPh>
    <rPh sb="10" eb="13">
      <t>セッショクシャ</t>
    </rPh>
    <rPh sb="13" eb="15">
      <t>ケンコウ</t>
    </rPh>
    <rPh sb="15" eb="17">
      <t>シンダン</t>
    </rPh>
    <rPh sb="23" eb="25">
      <t>ケンサ</t>
    </rPh>
    <rPh sb="25" eb="27">
      <t>ケッカ</t>
    </rPh>
    <phoneticPr fontId="2"/>
  </si>
  <si>
    <r>
      <rPr>
        <sz val="11"/>
        <color indexed="8"/>
        <rFont val="ＭＳ Ｐゴシック"/>
        <family val="3"/>
        <charset val="128"/>
      </rPr>
      <t>ＩＧＲＡ</t>
    </r>
    <r>
      <rPr>
        <sz val="11"/>
        <rFont val="ＭＳ Ｐゴシック"/>
        <family val="3"/>
        <charset val="128"/>
      </rPr>
      <t>検査者数</t>
    </r>
    <rPh sb="4" eb="6">
      <t>ケンサ</t>
    </rPh>
    <rPh sb="6" eb="7">
      <t>シャ</t>
    </rPh>
    <rPh sb="7" eb="8">
      <t>スウ</t>
    </rPh>
    <phoneticPr fontId="2"/>
  </si>
  <si>
    <t>平成30年</t>
    <phoneticPr fontId="2"/>
  </si>
  <si>
    <t>平成30年末現在</t>
    <rPh sb="5" eb="6">
      <t>マツ</t>
    </rPh>
    <rPh sb="6" eb="8">
      <t>ゲンザイ</t>
    </rPh>
    <phoneticPr fontId="2"/>
  </si>
  <si>
    <r>
      <t>平成３０</t>
    </r>
    <r>
      <rPr>
        <sz val="11"/>
        <rFont val="ＭＳ Ｐゴシック"/>
        <family val="3"/>
        <charset val="128"/>
      </rPr>
      <t>年度</t>
    </r>
    <phoneticPr fontId="2"/>
  </si>
  <si>
    <t>平成３０年末現在</t>
    <rPh sb="4" eb="5">
      <t>ネン</t>
    </rPh>
    <rPh sb="5" eb="6">
      <t>マツ</t>
    </rPh>
    <rPh sb="6" eb="8">
      <t>ゲンザイ</t>
    </rPh>
    <phoneticPr fontId="2"/>
  </si>
  <si>
    <t>平成30年度</t>
    <rPh sb="4" eb="6">
      <t>ネンド</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</si>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</sst>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Red]\(0.0\)"/>
    <numFmt numFmtId="178" formatCode="0_);[Red]\(0\)"/>
    <numFmt numFmtId="179" formatCode="#,##0.0;[Red]\-#,##0.0"/>
    <numFmt numFmtId="180" formatCode="#,"/>
  </numFmts>
  <fonts count="2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font>
    <font>
      <strike/>
      <sz val="11"/>
      <color rgb="FFFF0000"/>
      <name val="ＭＳ Ｐゴシック"/>
      <family val="3"/>
      <charset val="128"/>
    </font>
    <font>
      <sz val="11"/>
      <name val="ＭＳ Ｐゴシック"/>
      <family val="3"/>
      <charset val="128"/>
      <scheme val="minor"/>
    </font>
    <font>
      <sz val="9"/>
      <color indexed="81"/>
      <name val="MS P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59999389629810485"/>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8"/>
      </right>
      <top/>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22" fillId="4" borderId="0" applyNumberFormat="0" applyBorder="0" applyAlignment="0" applyProtection="0">
      <alignment vertical="center"/>
    </xf>
  </cellStyleXfs>
  <cellXfs count="37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0" borderId="0" xfId="35" applyFont="1" applyFill="1"/>
    <xf numFmtId="38" fontId="1" fillId="0" borderId="0" xfId="35" applyFont="1" applyFill="1" applyBorder="1"/>
    <xf numFmtId="38" fontId="1" fillId="0" borderId="54" xfId="35" applyFont="1" applyFill="1" applyBorder="1"/>
    <xf numFmtId="38" fontId="1" fillId="0" borderId="0" xfId="35" applyFont="1"/>
    <xf numFmtId="38" fontId="1" fillId="26" borderId="23" xfId="34" applyFont="1" applyFill="1" applyBorder="1" applyAlignment="1">
      <alignment horizontal="right" vertical="center"/>
    </xf>
    <xf numFmtId="38" fontId="1" fillId="0" borderId="0" xfId="35" applyFont="1" applyBorder="1"/>
    <xf numFmtId="38" fontId="3" fillId="0" borderId="0" xfId="35" applyFont="1" applyBorder="1" applyAlignment="1">
      <alignment horizontal="left"/>
    </xf>
    <xf numFmtId="38" fontId="3" fillId="0" borderId="0" xfId="35" applyFont="1"/>
    <xf numFmtId="38" fontId="3" fillId="0" borderId="0" xfId="35" applyFont="1" applyAlignment="1">
      <alignment horizontal="left"/>
    </xf>
    <xf numFmtId="38" fontId="1" fillId="0" borderId="0" xfId="34" applyFont="1" applyBorder="1" applyAlignment="1">
      <alignment vertical="center"/>
    </xf>
    <xf numFmtId="38" fontId="1" fillId="0" borderId="0" xfId="34" applyFont="1" applyAlignment="1">
      <alignment vertical="center"/>
    </xf>
    <xf numFmtId="38" fontId="1" fillId="0" borderId="0" xfId="34" applyFont="1" applyFill="1" applyBorder="1" applyAlignment="1">
      <alignment vertical="center"/>
    </xf>
    <xf numFmtId="38" fontId="1" fillId="0" borderId="0" xfId="34" applyFont="1" applyFill="1" applyAlignment="1">
      <alignment vertical="center"/>
    </xf>
    <xf numFmtId="38" fontId="1" fillId="0" borderId="0" xfId="35" applyFont="1" applyAlignment="1">
      <alignment horizontal="left"/>
    </xf>
    <xf numFmtId="38" fontId="1" fillId="0" borderId="0" xfId="34" applyFont="1" applyAlignment="1">
      <alignment horizontal="right" vertical="center"/>
    </xf>
    <xf numFmtId="38" fontId="1" fillId="0" borderId="0" xfId="35" applyFont="1" applyAlignment="1">
      <alignment vertical="center"/>
    </xf>
    <xf numFmtId="38" fontId="1" fillId="0" borderId="0" xfId="35" applyFont="1" applyAlignment="1">
      <alignment horizontal="left" vertical="center"/>
    </xf>
    <xf numFmtId="38" fontId="1" fillId="0" borderId="29" xfId="35" applyFont="1" applyBorder="1" applyAlignment="1">
      <alignment horizontal="left" vertical="center" wrapText="1"/>
    </xf>
    <xf numFmtId="38" fontId="1" fillId="0" borderId="12" xfId="35" applyFont="1" applyFill="1" applyBorder="1" applyAlignment="1">
      <alignment horizontal="left" vertical="center" wrapText="1"/>
    </xf>
    <xf numFmtId="38" fontId="1" fillId="0" borderId="23" xfId="35" applyFont="1" applyFill="1" applyBorder="1" applyAlignment="1">
      <alignment horizontal="center" vertical="center" wrapText="1"/>
    </xf>
    <xf numFmtId="38" fontId="1" fillId="0" borderId="31" xfId="35" applyFont="1" applyFill="1" applyBorder="1" applyAlignment="1">
      <alignment horizontal="left" vertical="center" wrapText="1"/>
    </xf>
    <xf numFmtId="38" fontId="1" fillId="0" borderId="20" xfId="35" applyFont="1" applyFill="1" applyBorder="1" applyAlignment="1">
      <alignment horizontal="center" vertical="center" wrapText="1"/>
    </xf>
    <xf numFmtId="38" fontId="1" fillId="0" borderId="0" xfId="35" applyFont="1" applyFill="1" applyBorder="1" applyAlignment="1">
      <alignment horizontal="center" vertical="center" wrapText="1"/>
    </xf>
    <xf numFmtId="38" fontId="1" fillId="24" borderId="0" xfId="35" applyFont="1" applyFill="1" applyBorder="1" applyAlignment="1">
      <alignment horizontal="left" vertical="center"/>
    </xf>
    <xf numFmtId="38" fontId="1" fillId="24" borderId="0" xfId="35" applyFont="1" applyFill="1" applyBorder="1" applyAlignment="1">
      <alignment horizontal="center" vertical="center"/>
    </xf>
    <xf numFmtId="38" fontId="1" fillId="0" borderId="29" xfId="35" applyFont="1" applyFill="1" applyBorder="1" applyAlignment="1">
      <alignment horizontal="left" vertical="center" wrapText="1"/>
    </xf>
    <xf numFmtId="38" fontId="1" fillId="26" borderId="29" xfId="34" applyFont="1" applyFill="1" applyBorder="1" applyAlignment="1">
      <alignment horizontal="left" vertical="center"/>
    </xf>
    <xf numFmtId="38" fontId="1" fillId="26" borderId="23" xfId="34" applyFont="1" applyFill="1" applyBorder="1" applyAlignment="1" applyProtection="1">
      <alignment horizontal="right" vertical="center"/>
    </xf>
    <xf numFmtId="38" fontId="1" fillId="0" borderId="20" xfId="34" applyFont="1" applyFill="1" applyBorder="1" applyAlignment="1">
      <alignment horizontal="right" vertical="center"/>
    </xf>
    <xf numFmtId="38" fontId="1" fillId="0" borderId="0" xfId="34" applyFont="1" applyFill="1" applyBorder="1" applyAlignment="1">
      <alignment horizontal="right" vertical="center"/>
    </xf>
    <xf numFmtId="38" fontId="1" fillId="0" borderId="0" xfId="34" applyFont="1" applyBorder="1" applyAlignment="1">
      <alignment horizontal="right" vertical="center"/>
    </xf>
    <xf numFmtId="0" fontId="1" fillId="0" borderId="0" xfId="44" applyFont="1"/>
    <xf numFmtId="0" fontId="3" fillId="0" borderId="0" xfId="44" applyFont="1" applyAlignment="1">
      <alignment horizontal="left"/>
    </xf>
    <xf numFmtId="0" fontId="3" fillId="0" borderId="0" xfId="44" applyFont="1"/>
    <xf numFmtId="177" fontId="3" fillId="0" borderId="0" xfId="35" applyNumberFormat="1" applyFont="1"/>
    <xf numFmtId="179" fontId="3" fillId="0" borderId="0" xfId="35" applyNumberFormat="1" applyFont="1"/>
    <xf numFmtId="38" fontId="3" fillId="0" borderId="0" xfId="35" applyFont="1" applyFill="1"/>
    <xf numFmtId="38" fontId="1" fillId="0" borderId="12" xfId="35" applyFont="1" applyBorder="1" applyAlignment="1">
      <alignment horizontal="left"/>
    </xf>
    <xf numFmtId="0" fontId="1" fillId="0" borderId="31" xfId="44" applyFont="1" applyBorder="1" applyAlignment="1">
      <alignment horizontal="left" vertical="center" wrapText="1"/>
    </xf>
    <xf numFmtId="176" fontId="1" fillId="0" borderId="0" xfId="35" applyNumberFormat="1" applyFont="1"/>
    <xf numFmtId="176" fontId="3" fillId="0" borderId="0" xfId="35" applyNumberFormat="1" applyFont="1"/>
    <xf numFmtId="38" fontId="1" fillId="0" borderId="29" xfId="35" applyFont="1" applyBorder="1" applyAlignment="1">
      <alignment horizontal="left"/>
    </xf>
    <xf numFmtId="38" fontId="1" fillId="24" borderId="23" xfId="35" applyFont="1" applyFill="1" applyBorder="1" applyAlignment="1">
      <alignment horizontal="center" vertical="center"/>
    </xf>
    <xf numFmtId="38" fontId="1" fillId="0" borderId="31" xfId="35" applyFont="1" applyBorder="1" applyAlignment="1">
      <alignment horizontal="center" wrapText="1"/>
    </xf>
    <xf numFmtId="0" fontId="1" fillId="0" borderId="31" xfId="44" applyFont="1" applyBorder="1" applyAlignment="1">
      <alignment horizontal="center" vertical="center"/>
    </xf>
    <xf numFmtId="38" fontId="1" fillId="24" borderId="31" xfId="35" applyFont="1" applyFill="1" applyBorder="1" applyAlignment="1">
      <alignment horizontal="center" vertical="center" wrapText="1"/>
    </xf>
    <xf numFmtId="0" fontId="1" fillId="0" borderId="23" xfId="44" applyFont="1" applyBorder="1" applyAlignment="1">
      <alignment horizontal="center" vertical="center" wrapText="1"/>
    </xf>
    <xf numFmtId="38" fontId="1" fillId="26" borderId="55" xfId="34" applyFont="1" applyFill="1" applyBorder="1" applyAlignment="1">
      <alignment horizontal="left" vertical="center"/>
    </xf>
    <xf numFmtId="3" fontId="1" fillId="26" borderId="23" xfId="34" applyNumberFormat="1" applyFont="1" applyFill="1" applyBorder="1" applyAlignment="1">
      <alignment horizontal="right" vertical="center"/>
    </xf>
    <xf numFmtId="38" fontId="1" fillId="0" borderId="23" xfId="35" applyFont="1" applyFill="1" applyBorder="1" applyAlignment="1">
      <alignment horizontal="left" vertical="center"/>
    </xf>
    <xf numFmtId="38" fontId="1" fillId="0" borderId="0" xfId="35" applyFont="1" applyFill="1" applyBorder="1" applyAlignment="1">
      <alignment horizontal="left" vertical="center"/>
    </xf>
    <xf numFmtId="38" fontId="14" fillId="24" borderId="0" xfId="35" applyFont="1" applyFill="1" applyBorder="1" applyAlignment="1"/>
    <xf numFmtId="180" fontId="1" fillId="0" borderId="0" xfId="35" applyNumberFormat="1" applyFont="1"/>
    <xf numFmtId="38" fontId="3" fillId="0" borderId="0" xfId="35" applyFont="1" applyAlignment="1"/>
    <xf numFmtId="38" fontId="3" fillId="24" borderId="0" xfId="35" applyFont="1" applyFill="1" applyAlignment="1"/>
    <xf numFmtId="38" fontId="1" fillId="0" borderId="56" xfId="35" applyFont="1" applyFill="1" applyBorder="1" applyAlignment="1">
      <alignment horizontal="left"/>
    </xf>
    <xf numFmtId="0" fontId="1" fillId="0" borderId="0" xfId="44" applyFont="1" applyFill="1"/>
    <xf numFmtId="38" fontId="1" fillId="0" borderId="0" xfId="35" applyFont="1" applyBorder="1" applyAlignment="1">
      <alignment horizontal="left" vertical="center"/>
    </xf>
    <xf numFmtId="179" fontId="1" fillId="0" borderId="29" xfId="35" applyNumberFormat="1" applyFont="1" applyFill="1" applyBorder="1" applyAlignment="1">
      <alignment horizontal="center" vertical="center"/>
    </xf>
    <xf numFmtId="38" fontId="1" fillId="0" borderId="20" xfId="35" applyFont="1" applyFill="1" applyBorder="1" applyAlignment="1">
      <alignment horizontal="left" vertical="center"/>
    </xf>
    <xf numFmtId="179" fontId="1" fillId="0" borderId="12" xfId="35" applyNumberFormat="1" applyFont="1" applyFill="1" applyBorder="1" applyAlignment="1">
      <alignment horizontal="center" vertical="center"/>
    </xf>
    <xf numFmtId="38" fontId="1" fillId="0" borderId="55" xfId="35" applyFont="1" applyFill="1" applyBorder="1" applyAlignment="1">
      <alignment horizontal="left" vertical="center" wrapText="1"/>
    </xf>
    <xf numFmtId="38" fontId="1" fillId="0" borderId="31" xfId="35" applyFont="1" applyFill="1" applyBorder="1" applyAlignment="1">
      <alignment horizontal="center" vertical="center"/>
    </xf>
    <xf numFmtId="179" fontId="1" fillId="0" borderId="31" xfId="35" applyNumberFormat="1" applyFont="1" applyFill="1" applyBorder="1" applyAlignment="1">
      <alignment horizontal="center" vertical="center"/>
    </xf>
    <xf numFmtId="38" fontId="1" fillId="0" borderId="0" xfId="35" applyFont="1" applyBorder="1" applyAlignment="1">
      <alignment vertical="center"/>
    </xf>
    <xf numFmtId="179" fontId="1" fillId="0" borderId="0" xfId="35" applyNumberFormat="1" applyFont="1" applyBorder="1" applyAlignment="1">
      <alignment vertical="center"/>
    </xf>
    <xf numFmtId="38" fontId="1" fillId="0" borderId="0" xfId="35" applyFont="1" applyFill="1" applyAlignment="1">
      <alignment horizontal="left"/>
    </xf>
    <xf numFmtId="0" fontId="1" fillId="0" borderId="0" xfId="44" applyFont="1" applyBorder="1"/>
    <xf numFmtId="0" fontId="1" fillId="0" borderId="0" xfId="44" applyFont="1" applyAlignment="1">
      <alignment horizontal="left"/>
    </xf>
    <xf numFmtId="179" fontId="1" fillId="0" borderId="0" xfId="35" applyNumberFormat="1" applyFont="1" applyAlignment="1">
      <alignment vertical="center"/>
    </xf>
    <xf numFmtId="179" fontId="1" fillId="0" borderId="0" xfId="35" applyNumberFormat="1" applyFont="1"/>
    <xf numFmtId="38" fontId="1" fillId="0" borderId="29" xfId="35" applyFont="1" applyFill="1" applyBorder="1" applyAlignment="1">
      <alignment horizontal="left"/>
    </xf>
    <xf numFmtId="38" fontId="3" fillId="0" borderId="0" xfId="35" applyNumberFormat="1" applyFont="1"/>
    <xf numFmtId="0" fontId="1" fillId="0" borderId="0" xfId="44" applyFont="1" applyAlignment="1">
      <alignment horizontal="center"/>
    </xf>
    <xf numFmtId="38" fontId="1" fillId="0" borderId="23" xfId="34" applyFont="1" applyFill="1" applyBorder="1" applyAlignment="1">
      <alignment horizontal="right" vertical="center"/>
    </xf>
    <xf numFmtId="177" fontId="1" fillId="0" borderId="23" xfId="34" applyNumberFormat="1" applyFont="1" applyFill="1" applyBorder="1" applyAlignment="1">
      <alignment horizontal="right" vertical="center"/>
    </xf>
    <xf numFmtId="179" fontId="1" fillId="0" borderId="23" xfId="34" applyNumberFormat="1" applyFont="1" applyFill="1" applyBorder="1" applyAlignment="1">
      <alignment horizontal="right" vertical="center"/>
    </xf>
    <xf numFmtId="177" fontId="1" fillId="0" borderId="0" xfId="35" applyNumberFormat="1" applyFont="1" applyBorder="1" applyAlignment="1">
      <alignment vertical="center"/>
    </xf>
    <xf numFmtId="38" fontId="1" fillId="0" borderId="0" xfId="35" applyFont="1" applyAlignment="1"/>
    <xf numFmtId="177" fontId="1" fillId="0" borderId="0" xfId="35" applyNumberFormat="1" applyFont="1" applyAlignment="1"/>
    <xf numFmtId="179" fontId="1" fillId="0" borderId="0" xfId="35" applyNumberFormat="1" applyFont="1" applyAlignment="1"/>
    <xf numFmtId="177" fontId="1" fillId="0" borderId="0" xfId="35" applyNumberFormat="1" applyFont="1"/>
    <xf numFmtId="38" fontId="1" fillId="0" borderId="23" xfId="34" applyFont="1" applyFill="1" applyBorder="1" applyAlignment="1" applyProtection="1">
      <alignment horizontal="right" vertical="center"/>
    </xf>
    <xf numFmtId="38" fontId="1" fillId="0" borderId="0" xfId="35" applyFont="1" applyBorder="1" applyAlignment="1">
      <alignment horizontal="right" vertical="center"/>
    </xf>
    <xf numFmtId="38" fontId="1" fillId="0" borderId="0" xfId="35" applyNumberFormat="1" applyFont="1" applyBorder="1" applyAlignment="1">
      <alignment horizontal="right" vertical="center"/>
    </xf>
    <xf numFmtId="179" fontId="1" fillId="0" borderId="0" xfId="35" applyNumberFormat="1" applyFont="1" applyBorder="1" applyAlignment="1">
      <alignment horizontal="right" vertical="center"/>
    </xf>
    <xf numFmtId="38" fontId="1" fillId="0" borderId="0" xfId="35" applyFont="1" applyAlignment="1">
      <alignment horizontal="right" vertical="center"/>
    </xf>
    <xf numFmtId="38" fontId="1" fillId="0" borderId="0" xfId="35" applyNumberFormat="1" applyFont="1" applyAlignment="1">
      <alignment horizontal="right" vertical="center"/>
    </xf>
    <xf numFmtId="179" fontId="1" fillId="0" borderId="0" xfId="35" applyNumberFormat="1" applyFont="1" applyAlignment="1">
      <alignment horizontal="right" vertical="center"/>
    </xf>
    <xf numFmtId="38" fontId="1" fillId="0" borderId="57" xfId="35" applyFont="1" applyFill="1" applyBorder="1" applyAlignment="1">
      <alignment horizontal="center" vertical="center" wrapText="1"/>
    </xf>
    <xf numFmtId="38" fontId="1" fillId="0" borderId="58" xfId="35" applyFont="1" applyFill="1" applyBorder="1" applyAlignment="1">
      <alignment horizontal="center" vertical="center"/>
    </xf>
    <xf numFmtId="38" fontId="1" fillId="0" borderId="23" xfId="35" applyFont="1" applyFill="1" applyBorder="1" applyAlignment="1">
      <alignment horizontal="center" vertical="center"/>
    </xf>
    <xf numFmtId="0" fontId="25" fillId="0" borderId="0" xfId="44" applyFont="1" applyAlignment="1">
      <alignment horizontal="left"/>
    </xf>
    <xf numFmtId="38" fontId="1" fillId="0" borderId="0" xfId="35" applyFont="1" applyFill="1" applyAlignment="1">
      <alignment horizontal="center"/>
    </xf>
    <xf numFmtId="38" fontId="1" fillId="0" borderId="0" xfId="35" applyFont="1" applyFill="1" applyBorder="1" applyAlignment="1">
      <alignment horizontal="center"/>
    </xf>
    <xf numFmtId="38" fontId="1" fillId="0" borderId="54" xfId="35" applyFont="1" applyFill="1" applyBorder="1" applyAlignment="1">
      <alignment horizontal="center"/>
    </xf>
    <xf numFmtId="38" fontId="1" fillId="0" borderId="23" xfId="35" applyFont="1" applyFill="1" applyBorder="1" applyAlignment="1">
      <alignment horizontal="left"/>
    </xf>
    <xf numFmtId="38" fontId="1" fillId="0" borderId="58" xfId="35" applyFont="1" applyFill="1" applyBorder="1" applyAlignment="1">
      <alignment horizontal="center" vertical="center" wrapText="1"/>
    </xf>
    <xf numFmtId="38" fontId="1" fillId="0" borderId="23" xfId="35" applyFont="1" applyFill="1" applyBorder="1" applyAlignment="1">
      <alignment horizontal="center" vertical="center" wrapText="1" shrinkToFit="1"/>
    </xf>
    <xf numFmtId="38" fontId="23" fillId="0" borderId="59" xfId="35" applyFont="1" applyFill="1" applyBorder="1" applyAlignment="1">
      <alignment horizontal="center" vertical="center" wrapText="1"/>
    </xf>
    <xf numFmtId="38" fontId="1" fillId="26" borderId="57" xfId="34" applyFont="1" applyFill="1" applyBorder="1" applyAlignment="1">
      <alignment horizontal="right" vertical="center"/>
    </xf>
    <xf numFmtId="38" fontId="1" fillId="26" borderId="59" xfId="34" applyFont="1" applyFill="1" applyBorder="1" applyAlignment="1">
      <alignment horizontal="right" vertical="center"/>
    </xf>
    <xf numFmtId="38" fontId="1" fillId="25" borderId="0" xfId="34" applyFont="1" applyFill="1" applyAlignment="1">
      <alignment vertical="center"/>
    </xf>
    <xf numFmtId="38" fontId="1" fillId="0" borderId="57" xfId="34" applyFont="1" applyFill="1" applyBorder="1" applyAlignment="1">
      <alignment horizontal="right" vertical="center"/>
    </xf>
    <xf numFmtId="38" fontId="1" fillId="0" borderId="59" xfId="34" applyFont="1" applyFill="1" applyBorder="1" applyAlignment="1">
      <alignment horizontal="right" vertical="center"/>
    </xf>
    <xf numFmtId="38" fontId="1" fillId="24" borderId="0" xfId="35" applyFont="1" applyFill="1" applyBorder="1" applyAlignment="1">
      <alignment horizontal="left"/>
    </xf>
    <xf numFmtId="38" fontId="1" fillId="24" borderId="0" xfId="35" applyFont="1" applyFill="1" applyBorder="1" applyAlignment="1">
      <alignment horizontal="center"/>
    </xf>
    <xf numFmtId="38" fontId="1" fillId="0" borderId="0" xfId="35" applyFont="1" applyAlignment="1">
      <alignment horizontal="center"/>
    </xf>
    <xf numFmtId="38" fontId="1" fillId="24" borderId="0" xfId="35" applyFont="1" applyFill="1" applyAlignment="1">
      <alignment horizontal="left"/>
    </xf>
    <xf numFmtId="38" fontId="1" fillId="24" borderId="0" xfId="35" applyFont="1" applyFill="1" applyAlignment="1">
      <alignment horizontal="center"/>
    </xf>
    <xf numFmtId="38" fontId="3" fillId="0" borderId="0" xfId="35" applyFont="1" applyAlignment="1">
      <alignment horizontal="center"/>
    </xf>
    <xf numFmtId="38" fontId="1" fillId="0" borderId="0" xfId="34" applyFont="1" applyFill="1" applyBorder="1" applyAlignment="1">
      <alignment horizontal="center" vertical="center"/>
    </xf>
    <xf numFmtId="38" fontId="1" fillId="0" borderId="0" xfId="34" applyFont="1" applyFill="1" applyAlignment="1">
      <alignment horizontal="center" vertical="center"/>
    </xf>
    <xf numFmtId="38" fontId="1" fillId="0" borderId="0" xfId="35" applyFont="1" applyAlignment="1">
      <alignment horizontal="center" vertical="center"/>
    </xf>
    <xf numFmtId="38" fontId="1" fillId="0" borderId="0" xfId="35" applyFont="1" applyFill="1" applyAlignment="1">
      <alignment horizontal="left" vertical="center"/>
    </xf>
    <xf numFmtId="178" fontId="1" fillId="0" borderId="29" xfId="44" applyNumberFormat="1" applyFont="1" applyBorder="1" applyAlignment="1">
      <alignment horizontal="left" vertical="center" wrapText="1"/>
    </xf>
    <xf numFmtId="177" fontId="1" fillId="0" borderId="60" xfId="35" applyNumberFormat="1" applyFont="1" applyFill="1" applyBorder="1" applyAlignment="1">
      <alignment horizontal="center" vertical="center"/>
    </xf>
    <xf numFmtId="179" fontId="1" fillId="0" borderId="29" xfId="35" applyNumberFormat="1" applyFont="1" applyFill="1" applyBorder="1" applyAlignment="1">
      <alignment horizontal="center" vertical="center" wrapText="1"/>
    </xf>
    <xf numFmtId="177" fontId="1" fillId="0" borderId="0" xfId="35" applyNumberFormat="1" applyFont="1" applyFill="1" applyBorder="1" applyAlignment="1">
      <alignment horizontal="center" vertical="center"/>
    </xf>
    <xf numFmtId="38" fontId="1" fillId="0" borderId="61" xfId="35" applyFont="1" applyBorder="1" applyAlignment="1">
      <alignment horizontal="center" vertical="center"/>
    </xf>
    <xf numFmtId="38" fontId="1" fillId="0" borderId="31" xfId="35" applyFont="1" applyBorder="1" applyAlignment="1">
      <alignment horizontal="left" wrapText="1"/>
    </xf>
    <xf numFmtId="38" fontId="1" fillId="0" borderId="62" xfId="35" applyFont="1" applyBorder="1" applyAlignment="1">
      <alignment horizontal="center" vertical="center" wrapText="1"/>
    </xf>
    <xf numFmtId="38" fontId="1" fillId="0" borderId="63" xfId="35" applyFont="1" applyBorder="1" applyAlignment="1">
      <alignment horizontal="center" vertical="center"/>
    </xf>
    <xf numFmtId="177" fontId="1" fillId="0" borderId="63" xfId="35" applyNumberFormat="1" applyFont="1" applyFill="1" applyBorder="1" applyAlignment="1">
      <alignment horizontal="center" vertical="center"/>
    </xf>
    <xf numFmtId="38" fontId="1" fillId="0" borderId="55" xfId="35" applyFont="1" applyBorder="1" applyAlignment="1">
      <alignment horizontal="center" vertical="center"/>
    </xf>
    <xf numFmtId="179" fontId="1" fillId="0" borderId="31" xfId="35" applyNumberFormat="1" applyFont="1" applyFill="1" applyBorder="1" applyAlignment="1">
      <alignment horizontal="center" vertical="center" wrapText="1"/>
    </xf>
    <xf numFmtId="3" fontId="0" fillId="0" borderId="20" xfId="0" applyNumberFormat="1" applyFont="1" applyFill="1" applyBorder="1" applyAlignment="1">
      <alignment horizontal="right" vertical="center"/>
    </xf>
    <xf numFmtId="179" fontId="1" fillId="0" borderId="0" xfId="35" applyNumberFormat="1" applyFont="1" applyBorder="1" applyAlignment="1">
      <alignment horizontal="left" vertical="center"/>
    </xf>
    <xf numFmtId="0" fontId="1" fillId="0" borderId="0" xfId="44" applyFont="1" applyFill="1" applyAlignment="1">
      <alignment horizontal="left" vertical="center"/>
    </xf>
    <xf numFmtId="0" fontId="1" fillId="0" borderId="0" xfId="44" applyFont="1" applyAlignment="1">
      <alignment horizontal="left" vertical="center"/>
    </xf>
    <xf numFmtId="0" fontId="1" fillId="0" borderId="0" xfId="44" applyFont="1" applyBorder="1" applyAlignment="1">
      <alignment horizontal="left" vertical="center"/>
    </xf>
    <xf numFmtId="38" fontId="1" fillId="26" borderId="20" xfId="35" applyFont="1" applyFill="1" applyBorder="1" applyAlignment="1">
      <alignment horizontal="left" vertical="center"/>
    </xf>
    <xf numFmtId="179" fontId="1" fillId="0" borderId="64" xfId="35" applyNumberFormat="1" applyFont="1" applyFill="1" applyBorder="1" applyAlignment="1">
      <alignment horizontal="center" vertical="center"/>
    </xf>
    <xf numFmtId="38" fontId="1" fillId="0" borderId="12" xfId="35" applyFont="1" applyFill="1" applyBorder="1" applyAlignment="1">
      <alignment horizontal="left" vertical="center"/>
    </xf>
    <xf numFmtId="179" fontId="1" fillId="0" borderId="0" xfId="35" applyNumberFormat="1" applyFont="1" applyFill="1" applyBorder="1" applyAlignment="1">
      <alignment horizontal="center" vertical="center"/>
    </xf>
    <xf numFmtId="38" fontId="1" fillId="0" borderId="31" xfId="35" applyFont="1" applyFill="1" applyBorder="1" applyAlignment="1">
      <alignment horizontal="left" vertical="center"/>
    </xf>
    <xf numFmtId="38" fontId="1" fillId="0" borderId="31" xfId="35" applyNumberFormat="1" applyFont="1" applyFill="1" applyBorder="1" applyAlignment="1">
      <alignment horizontal="center" vertical="center"/>
    </xf>
    <xf numFmtId="38" fontId="1" fillId="26" borderId="20" xfId="34" applyFont="1" applyFill="1" applyBorder="1" applyAlignment="1">
      <alignment horizontal="left" vertical="center"/>
    </xf>
    <xf numFmtId="38" fontId="1" fillId="0" borderId="0" xfId="35" applyNumberFormat="1" applyFont="1" applyAlignment="1"/>
    <xf numFmtId="38" fontId="3" fillId="0" borderId="0" xfId="35" applyFont="1" applyAlignment="1">
      <alignment horizontal="left" vertical="center"/>
    </xf>
    <xf numFmtId="38" fontId="3" fillId="0" borderId="0" xfId="35" applyNumberFormat="1" applyFont="1" applyAlignment="1"/>
    <xf numFmtId="179" fontId="3" fillId="0" borderId="0" xfId="35" applyNumberFormat="1" applyFont="1" applyAlignment="1"/>
    <xf numFmtId="38" fontId="1" fillId="0" borderId="0" xfId="35" applyFont="1" applyAlignment="1">
      <alignment horizontal="right"/>
    </xf>
    <xf numFmtId="179" fontId="1" fillId="0" borderId="0" xfId="35" applyNumberFormat="1" applyFont="1" applyFill="1" applyBorder="1" applyAlignment="1">
      <alignment vertical="center"/>
    </xf>
    <xf numFmtId="0" fontId="14" fillId="0" borderId="0" xfId="44" applyFont="1" applyAlignment="1">
      <alignment horizontal="left"/>
    </xf>
    <xf numFmtId="38" fontId="1" fillId="26" borderId="31" xfId="35" applyFont="1" applyFill="1" applyBorder="1" applyAlignment="1">
      <alignment vertical="center"/>
    </xf>
    <xf numFmtId="38" fontId="1" fillId="0" borderId="29" xfId="35" applyFont="1" applyFill="1" applyBorder="1" applyAlignment="1">
      <alignment vertical="center"/>
    </xf>
    <xf numFmtId="38" fontId="1" fillId="0" borderId="31" xfId="35" applyFont="1" applyFill="1" applyBorder="1" applyAlignment="1">
      <alignment vertical="center"/>
    </xf>
    <xf numFmtId="38" fontId="1" fillId="26" borderId="23" xfId="34" applyFont="1" applyFill="1" applyBorder="1" applyAlignment="1">
      <alignment horizontal="right" vertical="center"/>
    </xf>
    <xf numFmtId="38" fontId="0" fillId="0" borderId="23" xfId="34" applyFont="1" applyFill="1" applyBorder="1" applyAlignment="1">
      <alignment horizontal="right" vertical="center"/>
    </xf>
    <xf numFmtId="38" fontId="1" fillId="0" borderId="0" xfId="35" applyFont="1" applyFill="1" applyBorder="1" applyAlignment="1">
      <alignment horizontal="center" vertical="center"/>
    </xf>
    <xf numFmtId="38" fontId="1" fillId="27" borderId="23" xfId="35" applyFont="1" applyFill="1" applyBorder="1" applyAlignment="1">
      <alignment vertical="center"/>
    </xf>
    <xf numFmtId="38" fontId="1" fillId="27" borderId="23" xfId="35" applyFont="1" applyFill="1" applyBorder="1" applyAlignment="1">
      <alignment horizontal="right" vertical="center"/>
    </xf>
    <xf numFmtId="38" fontId="1" fillId="27" borderId="23" xfId="35" applyFont="1" applyFill="1" applyBorder="1" applyAlignment="1">
      <alignment horizontal="right" vertical="center"/>
    </xf>
    <xf numFmtId="38" fontId="1" fillId="27" borderId="23" xfId="34" applyFont="1" applyFill="1" applyBorder="1" applyAlignment="1">
      <alignment horizontal="left" vertical="center"/>
    </xf>
    <xf numFmtId="38" fontId="1" fillId="27" borderId="23" xfId="34" applyFont="1" applyFill="1" applyBorder="1" applyAlignment="1">
      <alignment horizontal="right" vertical="center"/>
    </xf>
    <xf numFmtId="38" fontId="1" fillId="27" borderId="23" xfId="34" applyFont="1" applyFill="1" applyBorder="1" applyAlignment="1" applyProtection="1">
      <alignment horizontal="right" vertical="center"/>
    </xf>
    <xf numFmtId="38" fontId="1" fillId="27" borderId="23" xfId="34" applyFont="1" applyFill="1" applyBorder="1" applyAlignment="1">
      <alignment horizontal="right" vertical="center"/>
    </xf>
    <xf numFmtId="38" fontId="1" fillId="27" borderId="23" xfId="35" applyFont="1" applyFill="1" applyBorder="1" applyAlignment="1">
      <alignment horizontal="left" vertical="center"/>
    </xf>
    <xf numFmtId="38" fontId="1" fillId="27" borderId="23" xfId="35" applyFont="1" applyFill="1" applyBorder="1" applyAlignment="1" applyProtection="1">
      <alignment horizontal="right" vertical="center"/>
    </xf>
    <xf numFmtId="179" fontId="1" fillId="27" borderId="23" xfId="35" applyNumberFormat="1" applyFont="1" applyFill="1" applyBorder="1" applyAlignment="1">
      <alignment horizontal="right" vertical="center"/>
    </xf>
    <xf numFmtId="177" fontId="1" fillId="27" borderId="23" xfId="34" applyNumberFormat="1" applyFont="1" applyFill="1" applyBorder="1" applyAlignment="1">
      <alignment horizontal="right" vertical="center"/>
    </xf>
    <xf numFmtId="179" fontId="1" fillId="27" borderId="23" xfId="34" applyNumberFormat="1" applyFont="1" applyFill="1" applyBorder="1" applyAlignment="1">
      <alignment horizontal="right" vertical="center"/>
    </xf>
    <xf numFmtId="38" fontId="1" fillId="27" borderId="57" xfId="34" applyFont="1" applyFill="1" applyBorder="1" applyAlignment="1">
      <alignment horizontal="right" vertical="center"/>
    </xf>
    <xf numFmtId="38" fontId="1" fillId="27" borderId="59" xfId="34" applyFont="1" applyFill="1" applyBorder="1" applyAlignment="1">
      <alignment horizontal="right" vertical="center"/>
    </xf>
    <xf numFmtId="38" fontId="1" fillId="28" borderId="29" xfId="34" applyFont="1" applyFill="1" applyBorder="1" applyAlignment="1">
      <alignment horizontal="left" vertical="center"/>
    </xf>
    <xf numFmtId="38" fontId="1" fillId="28" borderId="23" xfId="34" applyFont="1" applyFill="1" applyBorder="1" applyAlignment="1">
      <alignment horizontal="right" vertical="center"/>
    </xf>
    <xf numFmtId="38" fontId="1" fillId="28" borderId="57" xfId="34" applyFont="1" applyFill="1" applyBorder="1" applyAlignment="1">
      <alignment horizontal="right" vertical="center"/>
    </xf>
    <xf numFmtId="38" fontId="1" fillId="28" borderId="59" xfId="34" applyFont="1" applyFill="1" applyBorder="1" applyAlignment="1">
      <alignment horizontal="right" vertical="center"/>
    </xf>
    <xf numFmtId="38" fontId="24" fillId="0" borderId="0" xfId="35" applyFont="1" applyFill="1" applyAlignment="1">
      <alignment horizontal="right"/>
    </xf>
    <xf numFmtId="38" fontId="1" fillId="28" borderId="23" xfId="34" applyFont="1" applyFill="1" applyBorder="1" applyAlignment="1" applyProtection="1">
      <alignment horizontal="right" vertical="center"/>
    </xf>
    <xf numFmtId="38" fontId="1" fillId="0" borderId="54" xfId="35" applyFont="1" applyFill="1" applyBorder="1" applyAlignment="1">
      <alignment horizontal="left" vertical="center"/>
    </xf>
    <xf numFmtId="38" fontId="1" fillId="0" borderId="0" xfId="35" applyFont="1" applyFill="1" applyAlignment="1"/>
    <xf numFmtId="38" fontId="1" fillId="0" borderId="0" xfId="35" applyFont="1" applyFill="1" applyBorder="1" applyAlignment="1">
      <alignment horizontal="right"/>
    </xf>
    <xf numFmtId="0" fontId="0" fillId="0" borderId="0" xfId="0" applyFont="1" applyAlignment="1">
      <alignment vertical="center"/>
    </xf>
    <xf numFmtId="0" fontId="0" fillId="0" borderId="0" xfId="0" applyFont="1" applyFill="1" applyAlignment="1">
      <alignment vertical="center"/>
    </xf>
    <xf numFmtId="38" fontId="1" fillId="0" borderId="0" xfId="35" applyFont="1" applyFill="1" applyAlignment="1">
      <alignment vertical="center"/>
    </xf>
    <xf numFmtId="0" fontId="1" fillId="0" borderId="0" xfId="44" applyFont="1" applyAlignment="1">
      <alignment vertical="center"/>
    </xf>
    <xf numFmtId="38" fontId="1" fillId="24" borderId="0" xfId="34" applyFont="1" applyFill="1" applyAlignment="1">
      <alignment vertical="center"/>
    </xf>
    <xf numFmtId="38" fontId="24" fillId="0" borderId="54" xfId="35" applyFont="1" applyFill="1" applyBorder="1" applyAlignment="1">
      <alignment horizontal="left"/>
    </xf>
    <xf numFmtId="38" fontId="1" fillId="0" borderId="54" xfId="35" applyFont="1" applyFill="1" applyBorder="1" applyAlignment="1">
      <alignment horizontal="left"/>
    </xf>
    <xf numFmtId="38" fontId="1" fillId="0" borderId="0" xfId="35" applyFont="1" applyFill="1" applyBorder="1" applyAlignment="1"/>
    <xf numFmtId="38" fontId="1" fillId="0" borderId="0" xfId="35" applyFont="1" applyFill="1" applyAlignment="1">
      <alignment horizontal="center" vertical="center"/>
    </xf>
    <xf numFmtId="38" fontId="1" fillId="0" borderId="0" xfId="35" applyFont="1" applyFill="1" applyAlignment="1">
      <alignment horizontal="right" vertical="center"/>
    </xf>
    <xf numFmtId="38" fontId="1" fillId="0" borderId="0" xfId="35" applyFont="1" applyFill="1" applyBorder="1" applyAlignment="1">
      <alignment horizontal="right" vertical="center"/>
    </xf>
    <xf numFmtId="38" fontId="24" fillId="0" borderId="0" xfId="35" applyFont="1" applyFill="1" applyAlignment="1">
      <alignment horizontal="center" vertical="center"/>
    </xf>
    <xf numFmtId="38" fontId="1" fillId="0" borderId="0" xfId="35" applyFont="1" applyFill="1" applyAlignment="1">
      <alignment horizontal="right"/>
    </xf>
    <xf numFmtId="177" fontId="1" fillId="0" borderId="0" xfId="35" applyNumberFormat="1" applyFont="1" applyFill="1" applyAlignment="1"/>
    <xf numFmtId="38" fontId="26" fillId="26" borderId="55" xfId="34" applyFont="1" applyFill="1" applyBorder="1" applyAlignment="1">
      <alignment horizontal="right" vertical="center"/>
    </xf>
    <xf numFmtId="3" fontId="26" fillId="26" borderId="23" xfId="0" applyNumberFormat="1" applyFont="1" applyFill="1" applyBorder="1" applyAlignment="1">
      <alignment horizontal="right" vertical="center"/>
    </xf>
    <xf numFmtId="177" fontId="26" fillId="26" borderId="23" xfId="34" applyNumberFormat="1" applyFont="1" applyFill="1" applyBorder="1" applyAlignment="1">
      <alignment horizontal="right" vertical="center"/>
    </xf>
    <xf numFmtId="3" fontId="26" fillId="26" borderId="31" xfId="0" applyNumberFormat="1" applyFont="1" applyFill="1" applyBorder="1" applyAlignment="1">
      <alignment horizontal="right" vertical="center"/>
    </xf>
    <xf numFmtId="179" fontId="26" fillId="26" borderId="23" xfId="34" applyNumberFormat="1" applyFont="1" applyFill="1" applyBorder="1" applyAlignment="1">
      <alignment horizontal="right" vertical="center"/>
    </xf>
    <xf numFmtId="38" fontId="26" fillId="26" borderId="23" xfId="35" applyFont="1" applyFill="1" applyBorder="1" applyAlignment="1">
      <alignment horizontal="right"/>
    </xf>
    <xf numFmtId="38" fontId="26" fillId="26" borderId="23" xfId="35" applyFont="1" applyFill="1" applyBorder="1" applyAlignment="1" applyProtection="1">
      <alignment horizontal="right" vertical="center"/>
    </xf>
    <xf numFmtId="179" fontId="26" fillId="26" borderId="23" xfId="35" applyNumberFormat="1" applyFont="1" applyFill="1" applyBorder="1" applyAlignment="1">
      <alignment horizontal="right"/>
    </xf>
    <xf numFmtId="38" fontId="26" fillId="26" borderId="23" xfId="35" applyNumberFormat="1" applyFont="1" applyFill="1" applyBorder="1" applyAlignment="1">
      <alignment horizontal="right"/>
    </xf>
    <xf numFmtId="38" fontId="26" fillId="26" borderId="23" xfId="35" applyFont="1" applyFill="1" applyBorder="1" applyAlignment="1">
      <alignment vertical="center" wrapText="1"/>
    </xf>
    <xf numFmtId="38" fontId="26" fillId="26" borderId="23" xfId="35" applyFont="1" applyFill="1" applyBorder="1" applyAlignment="1">
      <alignment horizontal="right" vertical="center"/>
    </xf>
    <xf numFmtId="38" fontId="26" fillId="26" borderId="23" xfId="35" applyFont="1" applyFill="1" applyBorder="1" applyAlignment="1">
      <alignment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66"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1" fillId="0" borderId="0" xfId="35" applyFont="1" applyAlignment="1">
      <alignment horizontal="left" wrapText="1"/>
    </xf>
    <xf numFmtId="38" fontId="1" fillId="24" borderId="0" xfId="35" applyFont="1" applyFill="1" applyAlignment="1">
      <alignment horizontal="left" wrapText="1"/>
    </xf>
    <xf numFmtId="38" fontId="1" fillId="24" borderId="0" xfId="35" applyFont="1" applyFill="1" applyAlignment="1">
      <alignment horizontal="left" vertical="center" wrapText="1"/>
    </xf>
    <xf numFmtId="38" fontId="1" fillId="0" borderId="0" xfId="35" applyFont="1" applyAlignment="1">
      <alignment horizontal="left" vertical="center" wrapText="1"/>
    </xf>
    <xf numFmtId="38" fontId="1" fillId="0" borderId="57" xfId="35" applyFont="1" applyBorder="1" applyAlignment="1">
      <alignment horizontal="center" vertical="center" wrapText="1"/>
    </xf>
    <xf numFmtId="38" fontId="1" fillId="0" borderId="67" xfId="35" applyFont="1" applyBorder="1" applyAlignment="1">
      <alignment horizontal="center" vertical="center" wrapText="1"/>
    </xf>
    <xf numFmtId="0" fontId="1" fillId="0" borderId="58" xfId="44" applyFont="1" applyBorder="1" applyAlignment="1">
      <alignment horizontal="center" vertical="center" wrapText="1"/>
    </xf>
    <xf numFmtId="38" fontId="23" fillId="0" borderId="29" xfId="35" applyFont="1" applyFill="1" applyBorder="1" applyAlignment="1">
      <alignment horizontal="center" vertical="center" wrapText="1"/>
    </xf>
    <xf numFmtId="0" fontId="23" fillId="0" borderId="12" xfId="44" applyFont="1" applyFill="1" applyBorder="1" applyAlignment="1">
      <alignment horizontal="center" vertical="center" wrapText="1"/>
    </xf>
    <xf numFmtId="0" fontId="23" fillId="0" borderId="31" xfId="44" applyFont="1" applyFill="1" applyBorder="1" applyAlignment="1">
      <alignment horizontal="center" vertical="center" wrapText="1"/>
    </xf>
    <xf numFmtId="38" fontId="1" fillId="0" borderId="20" xfId="35" applyFont="1" applyBorder="1" applyAlignment="1">
      <alignment horizontal="center" vertical="center" wrapText="1"/>
    </xf>
    <xf numFmtId="38" fontId="1" fillId="0" borderId="0" xfId="35" applyFont="1" applyBorder="1" applyAlignment="1">
      <alignment horizontal="center" vertical="center" wrapText="1"/>
    </xf>
    <xf numFmtId="38" fontId="1" fillId="0" borderId="23" xfId="35" applyFont="1" applyFill="1" applyBorder="1" applyAlignment="1">
      <alignment horizontal="center" vertical="center" wrapText="1"/>
    </xf>
    <xf numFmtId="38" fontId="1" fillId="0" borderId="29" xfId="35" applyFont="1" applyFill="1" applyBorder="1" applyAlignment="1">
      <alignment horizontal="center" vertical="center" wrapText="1"/>
    </xf>
    <xf numFmtId="0" fontId="1" fillId="0" borderId="12" xfId="44" applyFont="1" applyFill="1" applyBorder="1" applyAlignment="1">
      <alignment horizontal="center" vertical="center" wrapText="1"/>
    </xf>
    <xf numFmtId="0" fontId="1" fillId="0" borderId="31" xfId="44" applyFont="1" applyFill="1" applyBorder="1" applyAlignment="1">
      <alignment horizontal="center" vertical="center" wrapText="1"/>
    </xf>
    <xf numFmtId="38" fontId="1" fillId="0" borderId="0" xfId="35" applyFont="1" applyAlignment="1">
      <alignment horizontal="center" vertical="center"/>
    </xf>
    <xf numFmtId="0" fontId="0" fillId="0" borderId="0" xfId="0" applyFont="1" applyAlignment="1">
      <alignment horizontal="center" vertical="center"/>
    </xf>
    <xf numFmtId="38" fontId="1" fillId="0" borderId="29" xfId="35" applyFont="1" applyFill="1" applyBorder="1" applyAlignment="1">
      <alignment horizontal="center" vertical="center"/>
    </xf>
    <xf numFmtId="0" fontId="1" fillId="0" borderId="12" xfId="44" applyFont="1" applyFill="1" applyBorder="1" applyAlignment="1">
      <alignment horizontal="center" vertical="center"/>
    </xf>
    <xf numFmtId="0" fontId="1" fillId="0" borderId="31" xfId="44" applyFont="1" applyFill="1" applyBorder="1" applyAlignment="1">
      <alignment horizontal="center" vertical="center"/>
    </xf>
    <xf numFmtId="38" fontId="1" fillId="0" borderId="57" xfId="35" applyFont="1" applyFill="1" applyBorder="1" applyAlignment="1">
      <alignment horizontal="center" vertical="center" wrapText="1"/>
    </xf>
    <xf numFmtId="38" fontId="1" fillId="0" borderId="67" xfId="35" applyFont="1" applyFill="1" applyBorder="1" applyAlignment="1">
      <alignment horizontal="center" vertical="center" wrapText="1"/>
    </xf>
    <xf numFmtId="0" fontId="1" fillId="0" borderId="58" xfId="44" applyFont="1" applyFill="1" applyBorder="1" applyAlignment="1">
      <alignment horizontal="center" vertical="center" wrapText="1"/>
    </xf>
    <xf numFmtId="38" fontId="1" fillId="0" borderId="12" xfId="35" applyFont="1" applyFill="1" applyBorder="1" applyAlignment="1">
      <alignment horizontal="center" vertical="center" wrapText="1"/>
    </xf>
    <xf numFmtId="38" fontId="1" fillId="0" borderId="31" xfId="35" applyFont="1" applyFill="1" applyBorder="1" applyAlignment="1">
      <alignment horizontal="center" vertical="center" wrapText="1"/>
    </xf>
    <xf numFmtId="38" fontId="23" fillId="0" borderId="23" xfId="35" applyFont="1" applyFill="1" applyBorder="1" applyAlignment="1">
      <alignment horizontal="center" vertical="center" wrapText="1"/>
    </xf>
    <xf numFmtId="38" fontId="1" fillId="0" borderId="29" xfId="35" applyFont="1" applyBorder="1" applyAlignment="1">
      <alignment horizontal="center" vertical="center" wrapText="1"/>
    </xf>
    <xf numFmtId="0" fontId="1" fillId="0" borderId="12" xfId="44" applyFont="1" applyBorder="1" applyAlignment="1">
      <alignment horizontal="center" vertical="center" wrapText="1"/>
    </xf>
    <xf numFmtId="38" fontId="1" fillId="0" borderId="68" xfId="35" applyFont="1" applyBorder="1" applyAlignment="1">
      <alignment horizontal="center" vertical="center"/>
    </xf>
    <xf numFmtId="38" fontId="1" fillId="0" borderId="69" xfId="35" applyFont="1" applyBorder="1" applyAlignment="1">
      <alignment horizontal="center" vertical="center"/>
    </xf>
    <xf numFmtId="38" fontId="1" fillId="0" borderId="70" xfId="35" applyFont="1" applyBorder="1" applyAlignment="1">
      <alignment horizontal="center" vertical="center" wrapText="1"/>
    </xf>
    <xf numFmtId="38" fontId="1" fillId="0" borderId="71" xfId="35" applyFont="1" applyBorder="1" applyAlignment="1">
      <alignment horizontal="center" vertical="center" wrapText="1"/>
    </xf>
    <xf numFmtId="178" fontId="1" fillId="0" borderId="29" xfId="44" applyNumberFormat="1" applyFont="1" applyBorder="1" applyAlignment="1">
      <alignment horizontal="center" vertical="center" wrapText="1"/>
    </xf>
    <xf numFmtId="0" fontId="1" fillId="0" borderId="12" xfId="44" applyFont="1" applyBorder="1" applyAlignment="1">
      <alignment horizontal="center" vertical="center"/>
    </xf>
    <xf numFmtId="38" fontId="1" fillId="0" borderId="72" xfId="35" applyFont="1" applyBorder="1" applyAlignment="1">
      <alignment horizontal="center" vertical="center" wrapText="1"/>
    </xf>
    <xf numFmtId="0" fontId="1" fillId="0" borderId="20" xfId="44" applyFont="1" applyBorder="1" applyAlignment="1">
      <alignment horizontal="center" vertical="center" wrapText="1"/>
    </xf>
    <xf numFmtId="38" fontId="1" fillId="0" borderId="73" xfId="35" applyFont="1" applyBorder="1" applyAlignment="1">
      <alignment horizontal="center" vertical="center" wrapText="1"/>
    </xf>
    <xf numFmtId="0" fontId="1" fillId="0" borderId="74" xfId="44" applyFont="1" applyBorder="1" applyAlignment="1">
      <alignment horizontal="center" vertical="center" wrapText="1"/>
    </xf>
    <xf numFmtId="38" fontId="1" fillId="0" borderId="64" xfId="35" applyFont="1" applyFill="1" applyBorder="1" applyAlignment="1">
      <alignment horizontal="left" vertical="center" wrapText="1"/>
    </xf>
    <xf numFmtId="38" fontId="14" fillId="0" borderId="0" xfId="35" applyFont="1" applyAlignment="1">
      <alignment horizontal="left" wrapText="1"/>
    </xf>
    <xf numFmtId="38" fontId="1" fillId="0" borderId="57" xfId="35" applyFont="1" applyBorder="1" applyAlignment="1">
      <alignment horizontal="center"/>
    </xf>
    <xf numFmtId="38" fontId="1" fillId="0" borderId="58" xfId="35" applyFont="1" applyBorder="1" applyAlignment="1">
      <alignment horizontal="center"/>
    </xf>
    <xf numFmtId="38" fontId="1" fillId="0" borderId="67" xfId="35" applyFont="1" applyBorder="1" applyAlignment="1">
      <alignment horizontal="center"/>
    </xf>
    <xf numFmtId="38" fontId="1" fillId="24" borderId="56" xfId="35" applyFont="1" applyFill="1" applyBorder="1" applyAlignment="1">
      <alignment horizontal="center" vertical="center"/>
    </xf>
    <xf numFmtId="38" fontId="1" fillId="24" borderId="75" xfId="35" applyFont="1" applyFill="1" applyBorder="1" applyAlignment="1">
      <alignment horizontal="center" vertical="center"/>
    </xf>
    <xf numFmtId="38" fontId="1" fillId="24" borderId="56" xfId="35" applyFont="1" applyFill="1" applyBorder="1" applyAlignment="1">
      <alignment horizontal="center" vertical="center" wrapText="1"/>
    </xf>
    <xf numFmtId="38" fontId="1" fillId="24" borderId="75" xfId="35" applyFont="1" applyFill="1" applyBorder="1" applyAlignment="1">
      <alignment horizontal="center" vertical="center" wrapText="1"/>
    </xf>
    <xf numFmtId="38" fontId="1" fillId="0" borderId="12" xfId="35" applyFont="1" applyFill="1" applyBorder="1" applyAlignment="1">
      <alignment horizontal="center" vertical="center"/>
    </xf>
    <xf numFmtId="38" fontId="1" fillId="0" borderId="57" xfId="35" applyFont="1" applyFill="1" applyBorder="1" applyAlignment="1">
      <alignment horizontal="center" vertical="center"/>
    </xf>
    <xf numFmtId="38" fontId="1" fillId="0" borderId="67" xfId="35" applyFont="1" applyFill="1" applyBorder="1" applyAlignment="1">
      <alignment horizontal="center" vertical="center"/>
    </xf>
    <xf numFmtId="0" fontId="1" fillId="0" borderId="58" xfId="44" applyFont="1" applyFill="1" applyBorder="1" applyAlignment="1">
      <alignment vertical="center"/>
    </xf>
    <xf numFmtId="38" fontId="1" fillId="0" borderId="58" xfId="35" applyFont="1" applyFill="1" applyBorder="1" applyAlignment="1">
      <alignment horizontal="center" vertical="center"/>
    </xf>
    <xf numFmtId="38" fontId="1" fillId="0" borderId="23" xfId="35" applyFont="1" applyFill="1" applyBorder="1" applyAlignment="1">
      <alignment horizontal="center" vertical="center"/>
    </xf>
    <xf numFmtId="38" fontId="3" fillId="0" borderId="76" xfId="35" applyFont="1" applyFill="1" applyBorder="1" applyAlignment="1">
      <alignment horizontal="left" vertical="center" wrapText="1"/>
    </xf>
    <xf numFmtId="0" fontId="3" fillId="0" borderId="77" xfId="44" applyFont="1" applyFill="1" applyBorder="1" applyAlignment="1">
      <alignment horizontal="left" vertical="center" wrapText="1"/>
    </xf>
    <xf numFmtId="38" fontId="1" fillId="0" borderId="78" xfId="35" applyFont="1" applyFill="1" applyBorder="1" applyAlignment="1">
      <alignment horizontal="center" vertical="center" wrapText="1"/>
    </xf>
    <xf numFmtId="38" fontId="1" fillId="0" borderId="62" xfId="35" applyFont="1" applyFill="1" applyBorder="1" applyAlignment="1">
      <alignment horizontal="center" vertical="center" wrapText="1"/>
    </xf>
    <xf numFmtId="38" fontId="1" fillId="0" borderId="79" xfId="35" applyFont="1" applyFill="1" applyBorder="1" applyAlignment="1">
      <alignment horizontal="center" vertical="center" wrapText="1"/>
    </xf>
    <xf numFmtId="38" fontId="1" fillId="0" borderId="80" xfId="35" applyFont="1" applyFill="1" applyBorder="1" applyAlignment="1">
      <alignment horizontal="center" vertical="center" wrapText="1"/>
    </xf>
    <xf numFmtId="38" fontId="1" fillId="0" borderId="76" xfId="35" applyNumberFormat="1" applyFont="1" applyFill="1" applyBorder="1" applyAlignment="1">
      <alignment horizontal="center" vertical="center" wrapText="1"/>
    </xf>
    <xf numFmtId="38" fontId="1" fillId="0" borderId="81" xfId="35" applyNumberFormat="1" applyFont="1" applyFill="1" applyBorder="1" applyAlignment="1">
      <alignment horizontal="center" vertical="center" wrapText="1"/>
    </xf>
    <xf numFmtId="179" fontId="1" fillId="0" borderId="57" xfId="35" applyNumberFormat="1" applyFont="1" applyFill="1" applyBorder="1" applyAlignment="1">
      <alignment horizontal="center" vertical="center"/>
    </xf>
    <xf numFmtId="179" fontId="1" fillId="0" borderId="67" xfId="35" applyNumberFormat="1" applyFont="1" applyFill="1" applyBorder="1" applyAlignment="1">
      <alignment horizontal="center" vertical="center"/>
    </xf>
    <xf numFmtId="179" fontId="1" fillId="0" borderId="58" xfId="35" applyNumberFormat="1" applyFont="1" applyFill="1" applyBorder="1" applyAlignment="1">
      <alignment horizontal="center" vertical="center"/>
    </xf>
    <xf numFmtId="179" fontId="1" fillId="0" borderId="29" xfId="35" applyNumberFormat="1" applyFont="1" applyFill="1" applyBorder="1" applyAlignment="1">
      <alignment horizontal="center" vertical="center" wrapText="1"/>
    </xf>
    <xf numFmtId="179" fontId="1" fillId="0" borderId="31" xfId="35" applyNumberFormat="1" applyFont="1" applyFill="1" applyBorder="1" applyAlignment="1">
      <alignment horizontal="center" vertical="center" wrapText="1"/>
    </xf>
    <xf numFmtId="38" fontId="24" fillId="0" borderId="0" xfId="35" applyFont="1" applyAlignment="1">
      <alignment horizontal="center" vertical="center"/>
    </xf>
    <xf numFmtId="179" fontId="1" fillId="0" borderId="0" xfId="35" applyNumberFormat="1" applyFont="1" applyFill="1" applyBorder="1" applyAlignment="1">
      <alignment horizontal="center" vertical="center" wrapText="1"/>
    </xf>
    <xf numFmtId="38" fontId="1" fillId="0" borderId="0" xfId="35" applyFont="1" applyFill="1" applyBorder="1" applyAlignment="1">
      <alignment horizontal="center" vertical="center" wrapText="1"/>
    </xf>
    <xf numFmtId="0" fontId="1" fillId="0" borderId="0" xfId="44" applyFont="1" applyFill="1" applyBorder="1" applyAlignment="1">
      <alignment horizontal="center" vertical="center" wrapText="1"/>
    </xf>
    <xf numFmtId="0" fontId="25" fillId="0" borderId="0" xfId="44" applyFont="1" applyAlignment="1">
      <alignment horizontal="left"/>
    </xf>
    <xf numFmtId="38" fontId="1" fillId="0" borderId="0" xfId="35" applyFont="1" applyFill="1" applyBorder="1" applyAlignment="1">
      <alignment horizontal="left" vertical="center" wrapText="1"/>
    </xf>
    <xf numFmtId="0" fontId="1" fillId="0" borderId="0" xfId="44" applyFont="1" applyFill="1" applyBorder="1" applyAlignment="1">
      <alignment horizontal="left" vertical="center" wrapText="1"/>
    </xf>
    <xf numFmtId="38" fontId="1" fillId="0" borderId="0" xfId="35"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良い" xfId="46"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c r="E2" s="74" t="s">
        <v>194</v>
      </c>
    </row>
    <row r="3" spans="1:7" s="1" customFormat="1" ht="13.5" customHeight="1">
      <c r="A3" s="280" t="s">
        <v>58</v>
      </c>
      <c r="B3" s="281"/>
      <c r="C3" s="294" t="s">
        <v>59</v>
      </c>
      <c r="D3" s="286" t="s">
        <v>45</v>
      </c>
      <c r="E3" s="286" t="s">
        <v>193</v>
      </c>
      <c r="F3" s="289" t="s">
        <v>195</v>
      </c>
      <c r="G3" s="289" t="s">
        <v>16</v>
      </c>
    </row>
    <row r="4" spans="1:7" s="1" customFormat="1" ht="11.25" customHeight="1">
      <c r="A4" s="282"/>
      <c r="B4" s="283"/>
      <c r="C4" s="295"/>
      <c r="D4" s="297"/>
      <c r="E4" s="287"/>
      <c r="F4" s="292"/>
      <c r="G4" s="290"/>
    </row>
    <row r="5" spans="1:7" s="1" customFormat="1" ht="11.5" thickBot="1">
      <c r="A5" s="284"/>
      <c r="B5" s="285"/>
      <c r="C5" s="296"/>
      <c r="D5" s="298"/>
      <c r="E5" s="288"/>
      <c r="F5" s="293"/>
      <c r="G5" s="291"/>
    </row>
    <row r="6" spans="1:7" s="1" customFormat="1" ht="18" customHeight="1">
      <c r="A6" s="26" t="s">
        <v>102</v>
      </c>
      <c r="B6" s="14" t="s">
        <v>60</v>
      </c>
      <c r="C6" s="63">
        <v>1</v>
      </c>
      <c r="D6" s="64" t="s">
        <v>61</v>
      </c>
      <c r="E6" s="65"/>
      <c r="F6" s="65" t="s">
        <v>176</v>
      </c>
      <c r="G6" s="65"/>
    </row>
    <row r="7" spans="1:7" s="1" customFormat="1" ht="18" customHeight="1">
      <c r="A7" s="26" t="s">
        <v>103</v>
      </c>
      <c r="B7" s="14"/>
      <c r="C7" s="54">
        <v>2</v>
      </c>
      <c r="D7" s="34" t="s">
        <v>62</v>
      </c>
      <c r="E7" s="68"/>
      <c r="F7" s="66" t="s">
        <v>196</v>
      </c>
      <c r="G7" s="68"/>
    </row>
    <row r="8" spans="1:7" s="1" customFormat="1" ht="18" customHeight="1" thickBot="1">
      <c r="A8" s="26" t="s">
        <v>104</v>
      </c>
      <c r="B8" s="14"/>
      <c r="C8" s="55">
        <v>3</v>
      </c>
      <c r="D8" s="25" t="s">
        <v>63</v>
      </c>
      <c r="E8" s="67"/>
      <c r="F8" s="15"/>
      <c r="G8" s="67"/>
    </row>
    <row r="9" spans="1:7" s="1" customFormat="1" ht="18" customHeight="1">
      <c r="A9" s="45" t="s">
        <v>129</v>
      </c>
      <c r="B9" s="19" t="s">
        <v>177</v>
      </c>
      <c r="C9" s="29">
        <v>4</v>
      </c>
      <c r="D9" s="11" t="s">
        <v>64</v>
      </c>
      <c r="E9" s="39"/>
      <c r="F9" s="66" t="s">
        <v>197</v>
      </c>
      <c r="G9" s="66"/>
    </row>
    <row r="10" spans="1:7" s="1" customFormat="1" ht="18" customHeight="1">
      <c r="A10" s="45" t="s">
        <v>105</v>
      </c>
      <c r="B10" s="7"/>
      <c r="C10" s="27">
        <v>5</v>
      </c>
      <c r="D10" s="8" t="s">
        <v>65</v>
      </c>
      <c r="E10" s="69"/>
      <c r="F10" s="66" t="s">
        <v>165</v>
      </c>
      <c r="G10" s="69"/>
    </row>
    <row r="11" spans="1:7" s="1" customFormat="1" ht="28" customHeight="1">
      <c r="A11" s="45" t="s">
        <v>106</v>
      </c>
      <c r="B11" s="7"/>
      <c r="C11" s="27">
        <v>6</v>
      </c>
      <c r="D11" s="41" t="s">
        <v>66</v>
      </c>
      <c r="E11" s="68"/>
      <c r="F11" s="16"/>
      <c r="G11" s="68"/>
    </row>
    <row r="12" spans="1:7" s="1" customFormat="1" ht="18" customHeight="1">
      <c r="A12" s="45"/>
      <c r="B12" s="7"/>
      <c r="C12" s="27">
        <v>7</v>
      </c>
      <c r="D12" s="8" t="s">
        <v>67</v>
      </c>
      <c r="E12" s="68"/>
      <c r="F12" s="16"/>
      <c r="G12" s="68"/>
    </row>
    <row r="13" spans="1:7" s="1" customFormat="1" ht="28" customHeight="1">
      <c r="A13" s="45"/>
      <c r="B13" s="7"/>
      <c r="C13" s="27">
        <v>8</v>
      </c>
      <c r="D13" s="41" t="s">
        <v>68</v>
      </c>
      <c r="E13" s="68"/>
      <c r="F13" s="16"/>
      <c r="G13" s="68"/>
    </row>
    <row r="14" spans="1:7" s="1" customFormat="1" ht="18" customHeight="1">
      <c r="A14" s="45"/>
      <c r="B14" s="7"/>
      <c r="C14" s="27">
        <v>9</v>
      </c>
      <c r="D14" s="8" t="s">
        <v>69</v>
      </c>
      <c r="F14" s="16"/>
      <c r="G14" s="68"/>
    </row>
    <row r="15" spans="1:7" s="1" customFormat="1" ht="18" customHeight="1">
      <c r="A15" s="45"/>
      <c r="B15" s="7"/>
      <c r="C15" s="27">
        <v>10</v>
      </c>
      <c r="D15" s="8" t="s">
        <v>70</v>
      </c>
      <c r="E15" s="68"/>
      <c r="F15" s="16"/>
      <c r="G15" s="68"/>
    </row>
    <row r="16" spans="1:7" s="1" customFormat="1" ht="18" customHeight="1">
      <c r="A16" s="45"/>
      <c r="B16" s="7"/>
      <c r="C16" s="27">
        <v>11</v>
      </c>
      <c r="D16" s="8" t="s">
        <v>71</v>
      </c>
      <c r="E16" s="68"/>
      <c r="F16" s="16"/>
      <c r="G16" s="68"/>
    </row>
    <row r="17" spans="1:7" s="1" customFormat="1" ht="18" customHeight="1">
      <c r="A17" s="45"/>
      <c r="B17" s="7"/>
      <c r="C17" s="27" t="s">
        <v>130</v>
      </c>
      <c r="D17" s="8" t="s">
        <v>72</v>
      </c>
      <c r="E17" s="68"/>
      <c r="F17" s="16"/>
      <c r="G17" s="68"/>
    </row>
    <row r="18" spans="1:7" s="1" customFormat="1" ht="18" customHeight="1">
      <c r="A18" s="45"/>
      <c r="B18" s="7"/>
      <c r="C18" s="27" t="s">
        <v>131</v>
      </c>
      <c r="D18" s="8" t="s">
        <v>73</v>
      </c>
      <c r="E18" s="68"/>
      <c r="F18" s="16"/>
      <c r="G18" s="68"/>
    </row>
    <row r="19" spans="1:7" s="1" customFormat="1" ht="18" customHeight="1">
      <c r="A19" s="45"/>
      <c r="B19" s="7"/>
      <c r="C19" s="27" t="s">
        <v>132</v>
      </c>
      <c r="D19" s="8" t="s">
        <v>74</v>
      </c>
      <c r="E19" s="68"/>
      <c r="F19" s="16"/>
      <c r="G19" s="68"/>
    </row>
    <row r="20" spans="1:7" s="1" customFormat="1" ht="18" customHeight="1">
      <c r="A20" s="45"/>
      <c r="B20" s="7"/>
      <c r="C20" s="27">
        <v>13</v>
      </c>
      <c r="D20" s="8" t="s">
        <v>75</v>
      </c>
      <c r="E20" s="68"/>
      <c r="F20" s="16"/>
      <c r="G20" s="68"/>
    </row>
    <row r="21" spans="1:7" s="1" customFormat="1" ht="18" customHeight="1">
      <c r="A21" s="45"/>
      <c r="B21" s="7"/>
      <c r="C21" s="27" t="s">
        <v>133</v>
      </c>
      <c r="D21" s="8" t="s">
        <v>76</v>
      </c>
      <c r="E21" s="68"/>
      <c r="F21" s="16"/>
      <c r="G21" s="68"/>
    </row>
    <row r="22" spans="1:7" s="1" customFormat="1" ht="18" customHeight="1">
      <c r="A22" s="45"/>
      <c r="B22" s="7"/>
      <c r="C22" s="27" t="s">
        <v>134</v>
      </c>
      <c r="D22" s="8" t="s">
        <v>77</v>
      </c>
      <c r="E22" s="68"/>
      <c r="F22" s="16"/>
      <c r="G22" s="68"/>
    </row>
    <row r="23" spans="1:7" s="1" customFormat="1" ht="18" customHeight="1">
      <c r="A23" s="45"/>
      <c r="B23" s="7"/>
      <c r="C23" s="27" t="s">
        <v>135</v>
      </c>
      <c r="D23" s="8" t="s">
        <v>78</v>
      </c>
      <c r="E23" s="68"/>
      <c r="F23" s="16"/>
      <c r="G23" s="68"/>
    </row>
    <row r="24" spans="1:7" s="1" customFormat="1" ht="18" customHeight="1">
      <c r="A24" s="45"/>
      <c r="B24" s="7"/>
      <c r="C24" s="27">
        <v>15</v>
      </c>
      <c r="D24" s="8" t="s">
        <v>79</v>
      </c>
      <c r="E24" s="68"/>
      <c r="F24" s="16"/>
      <c r="G24" s="68"/>
    </row>
    <row r="25" spans="1:7" s="1" customFormat="1" ht="18" customHeight="1">
      <c r="A25" s="45"/>
      <c r="B25" s="7"/>
      <c r="C25" s="27">
        <v>16</v>
      </c>
      <c r="D25" s="8" t="s">
        <v>80</v>
      </c>
      <c r="E25" s="68"/>
      <c r="F25" s="16"/>
      <c r="G25" s="68"/>
    </row>
    <row r="26" spans="1:7" s="1" customFormat="1" ht="18" customHeight="1" thickBot="1">
      <c r="A26" s="45"/>
      <c r="B26" s="7"/>
      <c r="C26" s="31">
        <v>17</v>
      </c>
      <c r="D26" s="10" t="s">
        <v>81</v>
      </c>
      <c r="E26" s="38"/>
      <c r="F26" s="15"/>
      <c r="G26" s="67"/>
    </row>
    <row r="27" spans="1:7" s="1" customFormat="1" ht="18" customHeight="1">
      <c r="A27" s="28" t="s">
        <v>107</v>
      </c>
      <c r="B27" s="33" t="s">
        <v>178</v>
      </c>
      <c r="C27" s="29">
        <v>18</v>
      </c>
      <c r="D27" s="11" t="s">
        <v>82</v>
      </c>
      <c r="E27" s="65" t="s">
        <v>189</v>
      </c>
      <c r="F27" s="65" t="s">
        <v>166</v>
      </c>
      <c r="G27" s="65" t="s">
        <v>14</v>
      </c>
    </row>
    <row r="28" spans="1:7" s="1" customFormat="1" ht="18" customHeight="1">
      <c r="A28" s="45" t="s">
        <v>108</v>
      </c>
      <c r="B28" s="7"/>
      <c r="C28" s="27">
        <v>19</v>
      </c>
      <c r="D28" s="8" t="s">
        <v>17</v>
      </c>
      <c r="E28" s="68" t="s">
        <v>189</v>
      </c>
      <c r="F28" s="66" t="s">
        <v>167</v>
      </c>
      <c r="G28" s="68" t="s">
        <v>14</v>
      </c>
    </row>
    <row r="29" spans="1:7" s="1" customFormat="1" ht="18" customHeight="1">
      <c r="A29" s="45" t="s">
        <v>109</v>
      </c>
      <c r="B29" s="7"/>
      <c r="C29" s="17">
        <v>20</v>
      </c>
      <c r="D29" s="4" t="s">
        <v>18</v>
      </c>
      <c r="E29" s="68" t="s">
        <v>189</v>
      </c>
      <c r="F29" s="16"/>
      <c r="G29" s="68" t="s">
        <v>14</v>
      </c>
    </row>
    <row r="30" spans="1:7" s="1" customFormat="1" ht="18" customHeight="1">
      <c r="A30" s="45" t="s">
        <v>110</v>
      </c>
      <c r="B30" s="7"/>
      <c r="C30" s="17">
        <v>21</v>
      </c>
      <c r="D30" s="4" t="s">
        <v>83</v>
      </c>
      <c r="E30" s="68"/>
      <c r="F30" s="16"/>
      <c r="G30" s="68"/>
    </row>
    <row r="31" spans="1:7" s="1" customFormat="1" ht="18" customHeight="1">
      <c r="A31" s="45" t="s">
        <v>111</v>
      </c>
      <c r="B31" s="7"/>
      <c r="C31" s="17">
        <v>22</v>
      </c>
      <c r="D31" s="4" t="s">
        <v>84</v>
      </c>
      <c r="E31" s="68"/>
      <c r="F31" s="16"/>
      <c r="G31" s="68"/>
    </row>
    <row r="32" spans="1:7" s="1" customFormat="1" ht="18" customHeight="1" thickBot="1">
      <c r="A32" s="45"/>
      <c r="B32" s="7"/>
      <c r="C32" s="24">
        <v>23</v>
      </c>
      <c r="D32" s="12" t="s">
        <v>214</v>
      </c>
      <c r="E32" s="69"/>
      <c r="F32" s="16"/>
      <c r="G32" s="69"/>
    </row>
    <row r="33" spans="1:7" s="1" customFormat="1" ht="18" customHeight="1">
      <c r="A33" s="45"/>
      <c r="B33" s="33" t="s">
        <v>179</v>
      </c>
      <c r="C33" s="29">
        <v>24</v>
      </c>
      <c r="D33" s="11" t="s">
        <v>85</v>
      </c>
      <c r="E33" s="71"/>
      <c r="F33" s="16"/>
      <c r="G33" s="71"/>
    </row>
    <row r="34" spans="1:7" s="1" customFormat="1" ht="18" customHeight="1">
      <c r="A34" s="45"/>
      <c r="B34" s="7"/>
      <c r="C34" s="17">
        <v>25</v>
      </c>
      <c r="D34" s="4" t="s">
        <v>19</v>
      </c>
      <c r="E34" s="68"/>
      <c r="F34" s="16"/>
      <c r="G34" s="68"/>
    </row>
    <row r="35" spans="1:7" s="1" customFormat="1" ht="18" customHeight="1">
      <c r="A35" s="45"/>
      <c r="B35" s="7"/>
      <c r="C35" s="17">
        <v>26</v>
      </c>
      <c r="D35" s="4" t="s">
        <v>149</v>
      </c>
      <c r="E35" s="68"/>
      <c r="F35" s="16"/>
      <c r="G35" s="68"/>
    </row>
    <row r="36" spans="1:7" s="1" customFormat="1" ht="18" customHeight="1">
      <c r="A36" s="45"/>
      <c r="B36" s="7"/>
      <c r="C36" s="24" t="s">
        <v>216</v>
      </c>
      <c r="D36" s="12" t="s">
        <v>217</v>
      </c>
      <c r="E36" s="68" t="s">
        <v>207</v>
      </c>
      <c r="F36" s="16"/>
      <c r="G36" s="68" t="s">
        <v>14</v>
      </c>
    </row>
    <row r="37" spans="1:7" s="1" customFormat="1" ht="18" customHeight="1" thickBot="1">
      <c r="A37" s="45"/>
      <c r="B37" s="7"/>
      <c r="C37" s="24" t="s">
        <v>215</v>
      </c>
      <c r="D37" s="12" t="s">
        <v>218</v>
      </c>
      <c r="E37" s="67"/>
      <c r="F37" s="15"/>
      <c r="G37" s="67"/>
    </row>
    <row r="38" spans="1:7" s="1" customFormat="1" ht="18" customHeight="1">
      <c r="A38" s="45"/>
      <c r="B38" s="33" t="s">
        <v>112</v>
      </c>
      <c r="C38" s="57" t="s">
        <v>163</v>
      </c>
      <c r="D38" s="11" t="s">
        <v>52</v>
      </c>
      <c r="E38" s="35" t="s">
        <v>189</v>
      </c>
      <c r="F38" s="65" t="s">
        <v>168</v>
      </c>
      <c r="G38" s="65" t="s">
        <v>14</v>
      </c>
    </row>
    <row r="39" spans="1:7" s="1" customFormat="1" ht="18" customHeight="1">
      <c r="A39" s="45"/>
      <c r="B39" s="7"/>
      <c r="C39" s="59"/>
      <c r="D39" s="10" t="s">
        <v>155</v>
      </c>
      <c r="E39" s="39"/>
      <c r="F39" s="66" t="s">
        <v>198</v>
      </c>
      <c r="G39" s="66"/>
    </row>
    <row r="40" spans="1:7" s="1" customFormat="1" ht="18" customHeight="1">
      <c r="A40" s="45"/>
      <c r="B40" s="7"/>
      <c r="C40" s="56"/>
      <c r="D40" s="60" t="s">
        <v>137</v>
      </c>
      <c r="E40" s="39"/>
      <c r="F40" s="16"/>
      <c r="G40" s="66"/>
    </row>
    <row r="41" spans="1:7" s="1" customFormat="1" ht="18" customHeight="1">
      <c r="A41" s="45"/>
      <c r="B41" s="7"/>
      <c r="C41" s="58" t="s">
        <v>51</v>
      </c>
      <c r="D41" s="4" t="s">
        <v>20</v>
      </c>
      <c r="E41" s="69" t="s">
        <v>207</v>
      </c>
      <c r="F41" s="16"/>
      <c r="G41" s="69" t="s">
        <v>14</v>
      </c>
    </row>
    <row r="42" spans="1:7" s="1" customFormat="1" ht="18" customHeight="1">
      <c r="A42" s="45"/>
      <c r="B42" s="7"/>
      <c r="C42" s="59"/>
      <c r="D42" s="10" t="s">
        <v>155</v>
      </c>
      <c r="E42" s="66"/>
      <c r="F42" s="16"/>
      <c r="G42" s="66"/>
    </row>
    <row r="43" spans="1:7" s="1" customFormat="1" ht="18" customHeight="1">
      <c r="A43" s="45"/>
      <c r="B43" s="7"/>
      <c r="C43" s="56"/>
      <c r="D43" s="60" t="s">
        <v>137</v>
      </c>
      <c r="E43" s="70"/>
      <c r="F43" s="16"/>
      <c r="G43" s="70"/>
    </row>
    <row r="44" spans="1:7" s="1" customFormat="1" ht="18" customHeight="1">
      <c r="A44" s="45"/>
      <c r="B44" s="7"/>
      <c r="C44" s="58" t="s">
        <v>160</v>
      </c>
      <c r="D44" s="4" t="s">
        <v>53</v>
      </c>
      <c r="E44" s="66" t="s">
        <v>207</v>
      </c>
      <c r="F44" s="16"/>
      <c r="G44" s="66" t="s">
        <v>14</v>
      </c>
    </row>
    <row r="45" spans="1:7" s="1" customFormat="1" ht="18" customHeight="1">
      <c r="A45" s="45"/>
      <c r="B45" s="7"/>
      <c r="C45" s="59"/>
      <c r="D45" s="12" t="s">
        <v>156</v>
      </c>
      <c r="E45" s="66"/>
      <c r="F45" s="16"/>
      <c r="G45" s="66"/>
    </row>
    <row r="46" spans="1:7" s="1" customFormat="1" ht="18" customHeight="1">
      <c r="A46" s="45"/>
      <c r="B46" s="7"/>
      <c r="C46" s="56"/>
      <c r="D46" s="60" t="s">
        <v>137</v>
      </c>
      <c r="E46" s="66"/>
      <c r="F46" s="16"/>
      <c r="G46" s="66"/>
    </row>
    <row r="47" spans="1:7" s="1" customFormat="1" ht="18" customHeight="1">
      <c r="A47" s="45"/>
      <c r="B47" s="7"/>
      <c r="C47" s="58" t="s">
        <v>161</v>
      </c>
      <c r="D47" s="4" t="s">
        <v>21</v>
      </c>
      <c r="E47" s="69" t="s">
        <v>207</v>
      </c>
      <c r="F47" s="16"/>
      <c r="G47" s="69" t="s">
        <v>14</v>
      </c>
    </row>
    <row r="48" spans="1:7" s="1" customFormat="1" ht="18" customHeight="1">
      <c r="A48" s="45"/>
      <c r="B48" s="7"/>
      <c r="C48" s="59"/>
      <c r="D48" s="12" t="s">
        <v>156</v>
      </c>
      <c r="E48" s="66"/>
      <c r="F48" s="16"/>
      <c r="G48" s="66"/>
    </row>
    <row r="49" spans="1:7" s="1" customFormat="1" ht="18" customHeight="1">
      <c r="A49" s="45"/>
      <c r="B49" s="7"/>
      <c r="C49" s="56"/>
      <c r="D49" s="60" t="s">
        <v>137</v>
      </c>
      <c r="E49" s="70"/>
      <c r="F49" s="16"/>
      <c r="G49" s="70"/>
    </row>
    <row r="50" spans="1:7" s="1" customFormat="1" ht="18" customHeight="1">
      <c r="A50" s="45"/>
      <c r="B50" s="7"/>
      <c r="C50" s="17">
        <v>30</v>
      </c>
      <c r="D50" s="4" t="s">
        <v>219</v>
      </c>
      <c r="E50" s="66" t="s">
        <v>207</v>
      </c>
      <c r="F50" s="16"/>
      <c r="G50" s="66" t="s">
        <v>15</v>
      </c>
    </row>
    <row r="51" spans="1:7" s="1" customFormat="1" ht="18" customHeight="1">
      <c r="A51" s="45"/>
      <c r="B51" s="7"/>
      <c r="C51" s="17">
        <v>31</v>
      </c>
      <c r="D51" s="4" t="s">
        <v>54</v>
      </c>
      <c r="E51" s="68" t="s">
        <v>207</v>
      </c>
      <c r="F51" s="16"/>
      <c r="G51" s="68" t="s">
        <v>14</v>
      </c>
    </row>
    <row r="52" spans="1:7" s="1" customFormat="1" ht="18" customHeight="1">
      <c r="A52" s="45"/>
      <c r="B52" s="7"/>
      <c r="C52" s="17">
        <v>32</v>
      </c>
      <c r="D52" s="4" t="s">
        <v>46</v>
      </c>
      <c r="E52" s="68"/>
      <c r="F52" s="16"/>
      <c r="G52" s="68"/>
    </row>
    <row r="53" spans="1:7" s="1" customFormat="1" ht="18" customHeight="1">
      <c r="A53" s="45"/>
      <c r="B53" s="7"/>
      <c r="C53" s="24">
        <v>33</v>
      </c>
      <c r="D53" s="12" t="s">
        <v>57</v>
      </c>
      <c r="E53" s="68"/>
      <c r="F53" s="16"/>
      <c r="G53" s="68"/>
    </row>
    <row r="54" spans="1:7" s="1" customFormat="1" ht="18" customHeight="1">
      <c r="A54" s="45"/>
      <c r="B54" s="6"/>
      <c r="C54" s="31"/>
      <c r="D54" s="51" t="s">
        <v>136</v>
      </c>
      <c r="E54" s="66"/>
      <c r="F54" s="16"/>
      <c r="G54" s="66"/>
    </row>
    <row r="55" spans="1:7" s="1" customFormat="1" ht="18" customHeight="1" thickBot="1">
      <c r="A55" s="45"/>
      <c r="B55" s="22"/>
      <c r="C55" s="31"/>
      <c r="D55" s="10" t="s">
        <v>137</v>
      </c>
      <c r="E55" s="66"/>
      <c r="F55" s="16"/>
      <c r="G55" s="66"/>
    </row>
    <row r="56" spans="1:7" s="1" customFormat="1" ht="18" customHeight="1" thickBot="1">
      <c r="A56" s="45"/>
      <c r="B56" s="7" t="s">
        <v>113</v>
      </c>
      <c r="C56" s="36" t="s">
        <v>220</v>
      </c>
      <c r="D56" s="53" t="s">
        <v>86</v>
      </c>
      <c r="E56" s="65"/>
      <c r="F56" s="16"/>
      <c r="G56" s="66"/>
    </row>
    <row r="57" spans="1:7" s="1" customFormat="1" ht="18" customHeight="1" thickBot="1">
      <c r="A57" s="45"/>
      <c r="B57" s="7"/>
      <c r="C57" s="20" t="s">
        <v>221</v>
      </c>
      <c r="D57" s="5" t="s">
        <v>86</v>
      </c>
      <c r="E57" s="73"/>
      <c r="F57" s="16"/>
      <c r="G57" s="72"/>
    </row>
    <row r="58" spans="1:7" s="1" customFormat="1" ht="18" customHeight="1">
      <c r="A58" s="28"/>
      <c r="B58" s="33"/>
      <c r="C58" s="29">
        <v>35</v>
      </c>
      <c r="D58" s="11" t="s">
        <v>22</v>
      </c>
      <c r="E58" s="66" t="s">
        <v>207</v>
      </c>
      <c r="F58" s="16"/>
      <c r="G58" s="66" t="s">
        <v>14</v>
      </c>
    </row>
    <row r="59" spans="1:7" s="1" customFormat="1" ht="18" customHeight="1">
      <c r="A59" s="45"/>
      <c r="B59" s="7"/>
      <c r="C59" s="17">
        <v>36</v>
      </c>
      <c r="D59" s="4" t="s">
        <v>23</v>
      </c>
      <c r="E59" s="68"/>
      <c r="F59" s="16"/>
      <c r="G59" s="68"/>
    </row>
    <row r="60" spans="1:7" s="1" customFormat="1" ht="18" customHeight="1" thickBot="1">
      <c r="A60" s="45"/>
      <c r="B60" s="46"/>
      <c r="C60" s="37">
        <v>37</v>
      </c>
      <c r="D60" s="18" t="s">
        <v>34</v>
      </c>
      <c r="E60" s="67"/>
      <c r="F60" s="15"/>
      <c r="G60" s="67"/>
    </row>
    <row r="61" spans="1:7" s="1" customFormat="1" ht="18" customHeight="1">
      <c r="A61" s="45"/>
      <c r="B61" s="7" t="s">
        <v>180</v>
      </c>
      <c r="C61" s="31">
        <v>38</v>
      </c>
      <c r="D61" s="10" t="s">
        <v>222</v>
      </c>
      <c r="E61" s="66"/>
      <c r="F61" s="65" t="s">
        <v>169</v>
      </c>
      <c r="G61" s="66"/>
    </row>
    <row r="62" spans="1:7" s="1" customFormat="1" ht="18" customHeight="1" thickBot="1">
      <c r="A62" s="45"/>
      <c r="B62" s="46"/>
      <c r="C62" s="20">
        <v>39</v>
      </c>
      <c r="D62" s="5" t="s">
        <v>87</v>
      </c>
      <c r="E62" s="73"/>
      <c r="F62" s="66" t="s">
        <v>199</v>
      </c>
      <c r="G62" s="73"/>
    </row>
    <row r="63" spans="1:7" s="1" customFormat="1" ht="18" customHeight="1">
      <c r="A63" s="45"/>
      <c r="B63" s="7" t="s">
        <v>181</v>
      </c>
      <c r="C63" s="31">
        <v>40</v>
      </c>
      <c r="D63" s="10" t="s">
        <v>88</v>
      </c>
      <c r="E63" s="66"/>
      <c r="F63" s="16"/>
      <c r="G63" s="66"/>
    </row>
    <row r="64" spans="1:7" s="1" customFormat="1" ht="18" customHeight="1">
      <c r="A64" s="45"/>
      <c r="B64" s="7"/>
      <c r="C64" s="31"/>
      <c r="D64" s="51" t="s">
        <v>157</v>
      </c>
      <c r="E64" s="66"/>
      <c r="F64" s="16"/>
      <c r="G64" s="66"/>
    </row>
    <row r="65" spans="1:7" s="1" customFormat="1" ht="18" customHeight="1">
      <c r="A65" s="45"/>
      <c r="B65" s="7"/>
      <c r="C65" s="31"/>
      <c r="D65" s="61" t="s">
        <v>158</v>
      </c>
      <c r="E65" s="66"/>
      <c r="F65" s="16"/>
      <c r="G65" s="66"/>
    </row>
    <row r="66" spans="1:7" s="1" customFormat="1" ht="18" customHeight="1">
      <c r="A66" s="45"/>
      <c r="B66" s="7"/>
      <c r="C66" s="31"/>
      <c r="D66" s="50" t="s">
        <v>138</v>
      </c>
      <c r="E66" s="66"/>
      <c r="F66" s="16"/>
      <c r="G66" s="66"/>
    </row>
    <row r="67" spans="1:7" s="1" customFormat="1" ht="18" customHeight="1" thickBot="1">
      <c r="A67" s="23"/>
      <c r="B67" s="22"/>
      <c r="C67" s="37"/>
      <c r="D67" s="18" t="s">
        <v>139</v>
      </c>
      <c r="E67" s="66"/>
      <c r="F67" s="16"/>
      <c r="G67" s="66"/>
    </row>
    <row r="68" spans="1:7" s="1" customFormat="1" ht="18" customHeight="1">
      <c r="A68" s="28"/>
      <c r="B68" s="19"/>
      <c r="C68" s="36">
        <v>41</v>
      </c>
      <c r="D68" s="53" t="s">
        <v>44</v>
      </c>
      <c r="E68" s="65"/>
      <c r="F68" s="16"/>
      <c r="G68" s="65"/>
    </row>
    <row r="69" spans="1:7" s="1" customFormat="1" ht="18" customHeight="1">
      <c r="A69" s="45"/>
      <c r="B69" s="6"/>
      <c r="C69" s="31"/>
      <c r="D69" s="51" t="s">
        <v>140</v>
      </c>
      <c r="E69" s="66"/>
      <c r="F69" s="16"/>
      <c r="G69" s="66"/>
    </row>
    <row r="70" spans="1:7" s="1" customFormat="1" ht="18" customHeight="1">
      <c r="A70" s="45"/>
      <c r="B70" s="7"/>
      <c r="C70" s="31"/>
      <c r="D70" s="50" t="s">
        <v>141</v>
      </c>
      <c r="E70" s="66"/>
      <c r="F70" s="16"/>
      <c r="G70" s="66"/>
    </row>
    <row r="71" spans="1:7" s="1" customFormat="1" ht="18" customHeight="1" thickBot="1">
      <c r="A71" s="23"/>
      <c r="B71" s="22"/>
      <c r="C71" s="37"/>
      <c r="D71" s="18" t="s">
        <v>142</v>
      </c>
      <c r="E71" s="67"/>
      <c r="F71" s="15"/>
      <c r="G71" s="67"/>
    </row>
    <row r="72" spans="1:7" s="1" customFormat="1" ht="18" customHeight="1">
      <c r="A72" s="45"/>
      <c r="B72" s="7" t="s">
        <v>182</v>
      </c>
      <c r="C72" s="31">
        <v>42</v>
      </c>
      <c r="D72" s="10" t="s">
        <v>89</v>
      </c>
      <c r="E72" s="39"/>
      <c r="F72" s="65" t="s">
        <v>170</v>
      </c>
      <c r="G72" s="66"/>
    </row>
    <row r="73" spans="1:7" s="1" customFormat="1" ht="18" customHeight="1">
      <c r="A73" s="45"/>
      <c r="B73" s="7"/>
      <c r="C73" s="17">
        <v>43</v>
      </c>
      <c r="D73" s="4" t="s">
        <v>90</v>
      </c>
      <c r="E73" s="68"/>
      <c r="F73" s="66" t="s">
        <v>200</v>
      </c>
      <c r="G73" s="68"/>
    </row>
    <row r="74" spans="1:7" s="1" customFormat="1" ht="18" customHeight="1">
      <c r="A74" s="45"/>
      <c r="B74" s="7"/>
      <c r="C74" s="17">
        <v>44</v>
      </c>
      <c r="D74" s="4" t="s">
        <v>91</v>
      </c>
      <c r="E74" s="68"/>
      <c r="F74" s="16"/>
      <c r="G74" s="68"/>
    </row>
    <row r="75" spans="1:7" s="1" customFormat="1" ht="18" customHeight="1">
      <c r="A75" s="45"/>
      <c r="B75" s="7"/>
      <c r="C75" s="17">
        <v>45</v>
      </c>
      <c r="D75" s="4" t="s">
        <v>92</v>
      </c>
      <c r="E75" s="68"/>
      <c r="F75" s="16"/>
      <c r="G75" s="68"/>
    </row>
    <row r="76" spans="1:7" s="1" customFormat="1" ht="28" customHeight="1">
      <c r="A76" s="45"/>
      <c r="B76" s="7"/>
      <c r="C76" s="17">
        <v>46</v>
      </c>
      <c r="D76" s="21" t="s">
        <v>93</v>
      </c>
      <c r="E76" s="68"/>
      <c r="F76" s="16"/>
      <c r="G76" s="68"/>
    </row>
    <row r="77" spans="1:7" s="1" customFormat="1" ht="18" customHeight="1">
      <c r="A77" s="45"/>
      <c r="B77" s="7"/>
      <c r="C77" s="17">
        <v>47</v>
      </c>
      <c r="D77" s="4" t="s">
        <v>94</v>
      </c>
      <c r="E77" s="68"/>
      <c r="F77" s="16"/>
      <c r="G77" s="68"/>
    </row>
    <row r="78" spans="1:7" s="1" customFormat="1" ht="18" customHeight="1">
      <c r="A78" s="45"/>
      <c r="B78" s="7"/>
      <c r="C78" s="17">
        <v>48</v>
      </c>
      <c r="D78" s="4" t="s">
        <v>95</v>
      </c>
      <c r="E78" s="68"/>
      <c r="F78" s="16"/>
      <c r="G78" s="68"/>
    </row>
    <row r="79" spans="1:7" s="1" customFormat="1" ht="18" customHeight="1">
      <c r="A79" s="45"/>
      <c r="B79" s="7"/>
      <c r="C79" s="24">
        <v>49</v>
      </c>
      <c r="D79" s="12" t="s">
        <v>96</v>
      </c>
      <c r="E79" s="68"/>
      <c r="F79" s="16"/>
      <c r="G79" s="68"/>
    </row>
    <row r="80" spans="1:7" s="1" customFormat="1" ht="18" customHeight="1">
      <c r="A80" s="45"/>
      <c r="B80" s="7"/>
      <c r="C80" s="17">
        <v>50</v>
      </c>
      <c r="D80" s="4" t="s">
        <v>24</v>
      </c>
      <c r="E80" s="68"/>
      <c r="F80" s="16"/>
      <c r="G80" s="68"/>
    </row>
    <row r="81" spans="1:7" s="1" customFormat="1" ht="18" customHeight="1">
      <c r="A81" s="45"/>
      <c r="B81" s="7"/>
      <c r="C81" s="17">
        <v>51</v>
      </c>
      <c r="D81" s="4" t="s">
        <v>25</v>
      </c>
      <c r="E81" s="68"/>
      <c r="F81" s="16"/>
      <c r="G81" s="68"/>
    </row>
    <row r="82" spans="1:7" s="1" customFormat="1" ht="18" customHeight="1">
      <c r="A82" s="45"/>
      <c r="B82" s="7"/>
      <c r="C82" s="17">
        <v>52</v>
      </c>
      <c r="D82" s="4" t="s">
        <v>26</v>
      </c>
      <c r="E82" s="68"/>
      <c r="F82" s="16"/>
      <c r="G82" s="68"/>
    </row>
    <row r="83" spans="1:7" s="1" customFormat="1" ht="18" customHeight="1">
      <c r="A83" s="45"/>
      <c r="B83" s="7"/>
      <c r="C83" s="17">
        <v>53</v>
      </c>
      <c r="D83" s="4" t="s">
        <v>27</v>
      </c>
      <c r="E83" s="68"/>
      <c r="F83" s="16"/>
      <c r="G83" s="68"/>
    </row>
    <row r="84" spans="1:7" s="1" customFormat="1" ht="18" customHeight="1">
      <c r="A84" s="45"/>
      <c r="B84" s="7"/>
      <c r="C84" s="17">
        <v>54</v>
      </c>
      <c r="D84" s="4" t="s">
        <v>28</v>
      </c>
      <c r="E84" s="68"/>
      <c r="F84" s="16"/>
      <c r="G84" s="68"/>
    </row>
    <row r="85" spans="1:7" s="1" customFormat="1" ht="18" customHeight="1">
      <c r="A85" s="45"/>
      <c r="B85" s="7"/>
      <c r="C85" s="24" t="s">
        <v>162</v>
      </c>
      <c r="D85" s="12" t="s">
        <v>159</v>
      </c>
      <c r="E85" s="39"/>
      <c r="F85" s="16"/>
      <c r="G85" s="66"/>
    </row>
    <row r="86" spans="1:7" s="1" customFormat="1" ht="18" customHeight="1" thickBot="1">
      <c r="A86" s="45"/>
      <c r="B86" s="7"/>
      <c r="C86" s="37"/>
      <c r="D86" s="62" t="s">
        <v>137</v>
      </c>
      <c r="E86" s="39"/>
      <c r="F86" s="15"/>
      <c r="G86" s="66"/>
    </row>
    <row r="87" spans="1:7" s="1" customFormat="1" ht="18" customHeight="1">
      <c r="A87" s="45"/>
      <c r="B87" s="33" t="s">
        <v>183</v>
      </c>
      <c r="C87" s="29">
        <v>55</v>
      </c>
      <c r="D87" s="11" t="s">
        <v>29</v>
      </c>
      <c r="E87" s="40"/>
      <c r="F87" s="65" t="s">
        <v>171</v>
      </c>
      <c r="G87" s="65"/>
    </row>
    <row r="88" spans="1:7" s="1" customFormat="1" ht="18" customHeight="1">
      <c r="A88" s="45"/>
      <c r="B88" s="7"/>
      <c r="C88" s="17" t="s">
        <v>164</v>
      </c>
      <c r="D88" s="4" t="s">
        <v>30</v>
      </c>
      <c r="E88" s="68"/>
      <c r="F88" s="66" t="s">
        <v>172</v>
      </c>
      <c r="G88" s="68"/>
    </row>
    <row r="89" spans="1:7" s="1" customFormat="1" ht="18" customHeight="1" thickBot="1">
      <c r="A89" s="45"/>
      <c r="B89" s="46"/>
      <c r="C89" s="20" t="s">
        <v>97</v>
      </c>
      <c r="D89" s="42" t="s">
        <v>98</v>
      </c>
      <c r="E89" s="38"/>
      <c r="F89" s="16"/>
      <c r="G89" s="67"/>
    </row>
    <row r="90" spans="1:7" s="1" customFormat="1" ht="18" customHeight="1">
      <c r="A90" s="45"/>
      <c r="B90" s="7" t="s">
        <v>184</v>
      </c>
      <c r="C90" s="76" t="s">
        <v>201</v>
      </c>
      <c r="D90" s="11" t="s">
        <v>204</v>
      </c>
      <c r="E90" s="39" t="s">
        <v>189</v>
      </c>
      <c r="F90" s="16"/>
      <c r="G90" s="66" t="s">
        <v>14</v>
      </c>
    </row>
    <row r="91" spans="1:7" s="1" customFormat="1" ht="18" customHeight="1">
      <c r="A91" s="45"/>
      <c r="B91" s="7"/>
      <c r="C91" s="27" t="s">
        <v>202</v>
      </c>
      <c r="D91" s="8" t="s">
        <v>205</v>
      </c>
      <c r="E91" s="68" t="s">
        <v>207</v>
      </c>
      <c r="F91" s="16"/>
      <c r="G91" s="68" t="s">
        <v>14</v>
      </c>
    </row>
    <row r="92" spans="1:7" s="1" customFormat="1" ht="18" customHeight="1">
      <c r="A92" s="45"/>
      <c r="B92" s="7"/>
      <c r="C92" s="27" t="s">
        <v>203</v>
      </c>
      <c r="D92" s="8" t="s">
        <v>206</v>
      </c>
      <c r="E92" s="68" t="s">
        <v>207</v>
      </c>
      <c r="F92" s="16"/>
      <c r="G92" s="68" t="s">
        <v>14</v>
      </c>
    </row>
    <row r="93" spans="1:7" s="1" customFormat="1" ht="18" customHeight="1">
      <c r="A93" s="45"/>
      <c r="B93" s="7"/>
      <c r="C93" s="17">
        <v>58</v>
      </c>
      <c r="D93" s="4" t="s">
        <v>41</v>
      </c>
      <c r="E93" s="75" t="s">
        <v>207</v>
      </c>
      <c r="F93" s="16"/>
      <c r="G93" s="68" t="s">
        <v>14</v>
      </c>
    </row>
    <row r="94" spans="1:7" s="1" customFormat="1" ht="18" customHeight="1">
      <c r="A94" s="45"/>
      <c r="B94" s="7"/>
      <c r="C94" s="17">
        <v>59</v>
      </c>
      <c r="D94" s="4" t="s">
        <v>42</v>
      </c>
      <c r="E94" s="68"/>
      <c r="F94" s="16"/>
      <c r="G94" s="68"/>
    </row>
    <row r="95" spans="1:7" s="1" customFormat="1" ht="18" customHeight="1">
      <c r="A95" s="45"/>
      <c r="B95" s="7"/>
      <c r="C95" s="24">
        <v>60</v>
      </c>
      <c r="D95" s="4" t="s">
        <v>43</v>
      </c>
      <c r="E95" s="69" t="s">
        <v>189</v>
      </c>
      <c r="F95" s="16"/>
      <c r="G95" s="69" t="s">
        <v>15</v>
      </c>
    </row>
    <row r="96" spans="1:7" s="1" customFormat="1" ht="18" customHeight="1">
      <c r="A96" s="45"/>
      <c r="B96" s="7"/>
      <c r="C96" s="31"/>
      <c r="D96" s="12" t="s">
        <v>143</v>
      </c>
      <c r="E96" s="78"/>
      <c r="F96" s="16"/>
      <c r="G96" s="78"/>
    </row>
    <row r="97" spans="1:7" s="1" customFormat="1" ht="18" customHeight="1">
      <c r="A97" s="45"/>
      <c r="B97" s="7"/>
      <c r="C97" s="31"/>
      <c r="D97" s="52" t="s">
        <v>144</v>
      </c>
      <c r="E97" s="79"/>
      <c r="F97" s="16"/>
      <c r="G97" s="79"/>
    </row>
    <row r="98" spans="1:7" s="1" customFormat="1" ht="18" customHeight="1">
      <c r="A98" s="45"/>
      <c r="B98" s="7"/>
      <c r="C98" s="17" t="s">
        <v>208</v>
      </c>
      <c r="D98" s="4" t="s">
        <v>210</v>
      </c>
      <c r="E98" s="66" t="s">
        <v>212</v>
      </c>
      <c r="F98" s="16"/>
      <c r="G98" s="66" t="s">
        <v>14</v>
      </c>
    </row>
    <row r="99" spans="1:7" s="1" customFormat="1" ht="18" customHeight="1" thickBot="1">
      <c r="A99" s="45"/>
      <c r="B99" s="46"/>
      <c r="C99" s="20" t="s">
        <v>209</v>
      </c>
      <c r="D99" s="5" t="s">
        <v>211</v>
      </c>
      <c r="E99" s="73" t="s">
        <v>189</v>
      </c>
      <c r="F99" s="16"/>
      <c r="G99" s="73" t="s">
        <v>14</v>
      </c>
    </row>
    <row r="100" spans="1:7" s="1" customFormat="1" ht="18" customHeight="1">
      <c r="A100" s="45"/>
      <c r="B100" s="7" t="s">
        <v>185</v>
      </c>
      <c r="C100" s="17">
        <v>62</v>
      </c>
      <c r="D100" s="4" t="s">
        <v>39</v>
      </c>
      <c r="E100" s="70"/>
      <c r="F100" s="16"/>
      <c r="G100" s="70"/>
    </row>
    <row r="101" spans="1:7" s="1" customFormat="1" ht="18" customHeight="1" thickBot="1">
      <c r="A101" s="23"/>
      <c r="B101" s="47"/>
      <c r="C101" s="20">
        <v>63</v>
      </c>
      <c r="D101" s="5" t="s">
        <v>40</v>
      </c>
      <c r="E101" s="38"/>
      <c r="F101" s="15"/>
      <c r="G101" s="67"/>
    </row>
    <row r="102" spans="1:7" s="1" customFormat="1" ht="18" customHeight="1">
      <c r="A102" s="45" t="s">
        <v>115</v>
      </c>
      <c r="B102" s="7" t="s">
        <v>114</v>
      </c>
      <c r="C102" s="31">
        <v>64</v>
      </c>
      <c r="D102" s="10" t="s">
        <v>50</v>
      </c>
      <c r="E102" s="65"/>
      <c r="F102" s="65" t="s">
        <v>173</v>
      </c>
      <c r="G102" s="65"/>
    </row>
    <row r="103" spans="1:7" s="1" customFormat="1" ht="18" customHeight="1">
      <c r="A103" s="45" t="s">
        <v>116</v>
      </c>
      <c r="B103" s="7"/>
      <c r="C103" s="31"/>
      <c r="D103" s="12" t="s">
        <v>145</v>
      </c>
      <c r="E103" s="66"/>
      <c r="F103" s="66" t="s">
        <v>174</v>
      </c>
      <c r="G103" s="66"/>
    </row>
    <row r="104" spans="1:7" s="1" customFormat="1" ht="18" customHeight="1">
      <c r="A104" s="45" t="s">
        <v>117</v>
      </c>
      <c r="B104" s="7"/>
      <c r="C104" s="31"/>
      <c r="D104" s="50" t="s">
        <v>146</v>
      </c>
      <c r="E104" s="66"/>
      <c r="F104" s="16"/>
      <c r="G104" s="66"/>
    </row>
    <row r="105" spans="1:7" s="1" customFormat="1" ht="18" customHeight="1">
      <c r="A105" s="45" t="s">
        <v>154</v>
      </c>
      <c r="B105" s="7"/>
      <c r="C105" s="31"/>
      <c r="D105" s="10" t="s">
        <v>137</v>
      </c>
      <c r="E105" s="66"/>
      <c r="F105" s="16"/>
      <c r="G105" s="66"/>
    </row>
    <row r="106" spans="1:7" s="1" customFormat="1" ht="18" customHeight="1">
      <c r="A106" s="45" t="s">
        <v>118</v>
      </c>
      <c r="B106" s="7"/>
      <c r="C106" s="24">
        <v>65</v>
      </c>
      <c r="D106" s="12" t="s">
        <v>150</v>
      </c>
      <c r="E106" s="68"/>
      <c r="F106" s="16"/>
      <c r="G106" s="68"/>
    </row>
    <row r="107" spans="1:7" s="1" customFormat="1" ht="18" customHeight="1">
      <c r="A107" s="45" t="s">
        <v>119</v>
      </c>
      <c r="B107" s="7"/>
      <c r="C107" s="17">
        <v>66</v>
      </c>
      <c r="D107" s="4" t="s">
        <v>31</v>
      </c>
      <c r="E107" s="68"/>
      <c r="F107" s="16"/>
      <c r="G107" s="68"/>
    </row>
    <row r="108" spans="1:7" s="1" customFormat="1" ht="18" customHeight="1">
      <c r="A108" s="45"/>
      <c r="B108" s="7"/>
      <c r="C108" s="24">
        <v>67</v>
      </c>
      <c r="D108" s="12" t="s">
        <v>99</v>
      </c>
      <c r="E108" s="68"/>
      <c r="F108" s="16"/>
      <c r="G108" s="68"/>
    </row>
    <row r="109" spans="1:7" s="1" customFormat="1" ht="18" customHeight="1">
      <c r="A109" s="45"/>
      <c r="B109" s="7"/>
      <c r="C109" s="31"/>
      <c r="D109" s="51" t="s">
        <v>153</v>
      </c>
      <c r="E109" s="66"/>
      <c r="F109" s="16"/>
      <c r="G109" s="66"/>
    </row>
    <row r="110" spans="1:7" s="1" customFormat="1" ht="18" customHeight="1" thickBot="1">
      <c r="A110" s="45"/>
      <c r="B110" s="7"/>
      <c r="C110" s="31"/>
      <c r="D110" s="10" t="s">
        <v>137</v>
      </c>
      <c r="E110" s="67"/>
      <c r="F110" s="16"/>
      <c r="G110" s="67"/>
    </row>
    <row r="111" spans="1:7" s="1" customFormat="1" ht="18" customHeight="1" thickBot="1">
      <c r="A111" s="45"/>
      <c r="B111" s="19" t="s">
        <v>118</v>
      </c>
      <c r="C111" s="36">
        <v>68</v>
      </c>
      <c r="D111" s="53" t="s">
        <v>38</v>
      </c>
      <c r="E111" s="35"/>
      <c r="F111" s="16"/>
      <c r="G111" s="65"/>
    </row>
    <row r="112" spans="1:7" s="1" customFormat="1" ht="18" customHeight="1" thickBot="1">
      <c r="A112" s="28"/>
      <c r="B112" s="9" t="s">
        <v>119</v>
      </c>
      <c r="C112" s="30">
        <v>69</v>
      </c>
      <c r="D112" s="13" t="s">
        <v>55</v>
      </c>
      <c r="E112" s="43"/>
      <c r="F112" s="16"/>
      <c r="G112" s="72"/>
    </row>
    <row r="113" spans="1:7" s="1" customFormat="1" ht="18" customHeight="1" thickBot="1">
      <c r="A113" s="23"/>
      <c r="B113" s="9" t="s">
        <v>120</v>
      </c>
      <c r="C113" s="30">
        <v>70</v>
      </c>
      <c r="D113" s="13" t="s">
        <v>56</v>
      </c>
      <c r="E113" s="43"/>
      <c r="F113" s="15"/>
      <c r="G113" s="72"/>
    </row>
    <row r="114" spans="1:7" s="1" customFormat="1" ht="18" customHeight="1" thickBot="1">
      <c r="A114" s="45" t="s">
        <v>121</v>
      </c>
      <c r="B114" s="6" t="s">
        <v>151</v>
      </c>
      <c r="C114" s="31">
        <v>71</v>
      </c>
      <c r="D114" s="10" t="s">
        <v>47</v>
      </c>
      <c r="E114" s="39"/>
      <c r="F114" s="65" t="s">
        <v>175</v>
      </c>
      <c r="G114" s="66"/>
    </row>
    <row r="115" spans="1:7" s="1" customFormat="1" ht="18" customHeight="1">
      <c r="A115" s="45" t="s">
        <v>122</v>
      </c>
      <c r="B115" s="19" t="s">
        <v>186</v>
      </c>
      <c r="C115" s="36">
        <v>72</v>
      </c>
      <c r="D115" s="53" t="s">
        <v>35</v>
      </c>
      <c r="E115" s="35"/>
      <c r="F115" s="66" t="s">
        <v>213</v>
      </c>
      <c r="G115" s="65"/>
    </row>
    <row r="116" spans="1:7" s="1" customFormat="1" ht="18" customHeight="1">
      <c r="A116" s="45" t="s">
        <v>123</v>
      </c>
      <c r="B116" s="6"/>
      <c r="C116" s="31"/>
      <c r="D116" s="12" t="s">
        <v>147</v>
      </c>
      <c r="E116" s="39"/>
      <c r="F116" s="16"/>
      <c r="G116" s="66"/>
    </row>
    <row r="117" spans="1:7" s="1" customFormat="1" ht="18" customHeight="1">
      <c r="A117" s="45" t="s">
        <v>124</v>
      </c>
      <c r="B117" s="6"/>
      <c r="C117" s="31"/>
      <c r="D117" s="50" t="s">
        <v>148</v>
      </c>
      <c r="E117" s="39"/>
      <c r="F117" s="16"/>
      <c r="G117" s="66"/>
    </row>
    <row r="118" spans="1:7" s="1" customFormat="1" ht="18" customHeight="1">
      <c r="A118" s="45" t="s">
        <v>125</v>
      </c>
      <c r="B118" s="6"/>
      <c r="C118" s="27"/>
      <c r="D118" s="10" t="s">
        <v>137</v>
      </c>
      <c r="E118" s="39"/>
      <c r="F118" s="16"/>
      <c r="G118" s="66"/>
    </row>
    <row r="119" spans="1:7" s="1" customFormat="1" ht="18" customHeight="1">
      <c r="A119" s="45"/>
      <c r="B119" s="6"/>
      <c r="C119" s="31">
        <v>73</v>
      </c>
      <c r="D119" s="12" t="s">
        <v>100</v>
      </c>
      <c r="E119" s="69"/>
      <c r="F119" s="16"/>
      <c r="G119" s="69"/>
    </row>
    <row r="120" spans="1:7" s="1" customFormat="1" ht="18" customHeight="1">
      <c r="A120" s="45"/>
      <c r="B120" s="6"/>
      <c r="C120" s="31"/>
      <c r="D120" s="12" t="s">
        <v>147</v>
      </c>
      <c r="E120" s="39"/>
      <c r="F120" s="16"/>
      <c r="G120" s="66"/>
    </row>
    <row r="121" spans="1:7" s="1" customFormat="1" ht="18" customHeight="1">
      <c r="A121" s="45"/>
      <c r="B121" s="6"/>
      <c r="C121" s="31"/>
      <c r="D121" s="50" t="s">
        <v>148</v>
      </c>
      <c r="E121" s="39"/>
      <c r="F121" s="16"/>
      <c r="G121" s="66"/>
    </row>
    <row r="122" spans="1:7" s="1" customFormat="1" ht="18" customHeight="1" thickBot="1">
      <c r="A122" s="45"/>
      <c r="B122" s="6"/>
      <c r="C122" s="31"/>
      <c r="D122" s="10" t="s">
        <v>137</v>
      </c>
      <c r="E122" s="39"/>
      <c r="F122" s="16"/>
      <c r="G122" s="66"/>
    </row>
    <row r="123" spans="1:7" s="1" customFormat="1" ht="18" customHeight="1">
      <c r="A123" s="45"/>
      <c r="B123" s="19" t="s">
        <v>187</v>
      </c>
      <c r="C123" s="29">
        <v>74</v>
      </c>
      <c r="D123" s="11" t="s">
        <v>36</v>
      </c>
      <c r="E123" s="35"/>
      <c r="F123" s="16"/>
      <c r="G123" s="65"/>
    </row>
    <row r="124" spans="1:7" s="1" customFormat="1" ht="18" customHeight="1" thickBot="1">
      <c r="A124" s="45"/>
      <c r="B124" s="6"/>
      <c r="C124" s="31">
        <v>75</v>
      </c>
      <c r="D124" s="10" t="s">
        <v>48</v>
      </c>
      <c r="E124" s="69"/>
      <c r="F124" s="16"/>
      <c r="G124" s="73"/>
    </row>
    <row r="125" spans="1:7" s="1" customFormat="1" ht="18" customHeight="1" thickBot="1">
      <c r="A125" s="45"/>
      <c r="B125" s="22"/>
      <c r="C125" s="20">
        <v>76</v>
      </c>
      <c r="D125" s="5" t="s">
        <v>37</v>
      </c>
      <c r="E125" s="77"/>
      <c r="F125" s="16"/>
      <c r="G125" s="72"/>
    </row>
    <row r="126" spans="1:7" s="1" customFormat="1" ht="18" customHeight="1" thickBot="1">
      <c r="A126" s="23"/>
      <c r="B126" s="22" t="s">
        <v>152</v>
      </c>
      <c r="C126" s="37">
        <v>77</v>
      </c>
      <c r="D126" s="18" t="s">
        <v>49</v>
      </c>
      <c r="E126" s="38"/>
      <c r="F126" s="16"/>
      <c r="G126" s="67"/>
    </row>
    <row r="127" spans="1:7" s="1" customFormat="1" ht="18" customHeight="1" thickBot="1">
      <c r="A127" s="28" t="s">
        <v>126</v>
      </c>
      <c r="B127" s="9" t="s">
        <v>101</v>
      </c>
      <c r="C127" s="30">
        <v>78</v>
      </c>
      <c r="D127" s="13" t="s">
        <v>101</v>
      </c>
      <c r="E127" s="43"/>
      <c r="F127" s="16"/>
      <c r="G127" s="72"/>
    </row>
    <row r="128" spans="1:7" s="1" customFormat="1" ht="18" customHeight="1">
      <c r="A128" s="49" t="s">
        <v>127</v>
      </c>
      <c r="B128" s="6" t="s">
        <v>188</v>
      </c>
      <c r="C128" s="27">
        <v>79</v>
      </c>
      <c r="D128" s="8" t="s">
        <v>32</v>
      </c>
      <c r="E128" s="39"/>
      <c r="F128" s="16"/>
      <c r="G128" s="66"/>
    </row>
    <row r="129" spans="1:7" s="1" customFormat="1" ht="18" customHeight="1" thickBot="1">
      <c r="A129" s="48" t="s">
        <v>128</v>
      </c>
      <c r="B129" s="46"/>
      <c r="C129" s="20">
        <v>80</v>
      </c>
      <c r="D129" s="18" t="s">
        <v>33</v>
      </c>
      <c r="E129" s="73"/>
      <c r="F129" s="15"/>
      <c r="G129" s="73"/>
    </row>
  </sheetData>
  <customSheetViews>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tabSelected="1" view="pageBreakPreview" zoomScaleNormal="75" workbookViewId="0">
      <selection activeCell="F14" sqref="F14"/>
    </sheetView>
  </sheetViews>
  <sheetFormatPr defaultColWidth="9" defaultRowHeight="11"/>
  <cols>
    <col min="1" max="1" width="12.7265625" style="88" customWidth="1"/>
    <col min="2" max="2" width="9.26953125" style="87" customWidth="1"/>
    <col min="3" max="3" width="9.26953125" style="152" customWidth="1"/>
    <col min="4" max="6" width="9.26953125" style="115" customWidth="1"/>
    <col min="7" max="7" width="2.08984375" style="115" customWidth="1"/>
    <col min="8" max="8" width="7.90625" style="115" customWidth="1"/>
    <col min="9" max="16" width="7.90625" style="87" customWidth="1"/>
    <col min="17" max="16384" width="9" style="87"/>
  </cols>
  <sheetData>
    <row r="1" spans="1:24" s="83" customFormat="1" ht="18" customHeight="1">
      <c r="A1" s="137" t="s">
        <v>349</v>
      </c>
      <c r="B1" s="137"/>
      <c r="C1" s="137"/>
      <c r="D1" s="137"/>
      <c r="E1" s="137"/>
      <c r="F1" s="137"/>
      <c r="G1" s="137"/>
      <c r="H1" s="137"/>
      <c r="I1" s="366"/>
      <c r="J1" s="366"/>
      <c r="K1" s="158"/>
      <c r="L1" s="166"/>
      <c r="M1" s="166"/>
      <c r="N1" s="193"/>
      <c r="O1" s="193"/>
      <c r="P1" s="222"/>
    </row>
    <row r="2" spans="1:24" s="80" customFormat="1" ht="18" customHeight="1">
      <c r="A2" s="130"/>
      <c r="B2" s="251"/>
      <c r="C2" s="251"/>
      <c r="D2" s="251"/>
      <c r="E2" s="130"/>
      <c r="F2" s="264" t="s">
        <v>353</v>
      </c>
      <c r="G2" s="130"/>
      <c r="H2" s="130"/>
      <c r="I2" s="265"/>
      <c r="J2" s="265"/>
      <c r="K2" s="252"/>
      <c r="L2" s="263"/>
      <c r="M2" s="263"/>
      <c r="N2" s="262"/>
      <c r="O2" s="262"/>
      <c r="P2" s="266"/>
    </row>
    <row r="3" spans="1:24" s="80" customFormat="1" ht="19.5" customHeight="1">
      <c r="A3" s="226"/>
      <c r="B3" s="351" t="s">
        <v>350</v>
      </c>
      <c r="C3" s="352"/>
      <c r="D3" s="352"/>
      <c r="E3" s="352"/>
      <c r="F3" s="352"/>
      <c r="G3" s="223"/>
      <c r="H3" s="223"/>
      <c r="I3" s="373"/>
      <c r="J3" s="373"/>
      <c r="K3" s="373"/>
      <c r="L3" s="373"/>
      <c r="M3" s="373"/>
      <c r="N3" s="373"/>
      <c r="O3" s="373"/>
      <c r="P3" s="373"/>
    </row>
    <row r="4" spans="1:24" s="80" customFormat="1" ht="19.5" customHeight="1">
      <c r="A4" s="227"/>
      <c r="B4" s="170" t="s">
        <v>192</v>
      </c>
      <c r="C4" s="171" t="s">
        <v>270</v>
      </c>
      <c r="D4" s="171" t="s">
        <v>271</v>
      </c>
      <c r="E4" s="171" t="s">
        <v>280</v>
      </c>
      <c r="F4" s="171" t="s">
        <v>281</v>
      </c>
      <c r="G4" s="367"/>
      <c r="H4" s="367"/>
      <c r="I4" s="368"/>
      <c r="J4" s="368"/>
      <c r="K4" s="368"/>
      <c r="L4" s="368"/>
      <c r="M4" s="368"/>
      <c r="N4" s="368"/>
      <c r="O4" s="368"/>
      <c r="P4" s="371"/>
    </row>
    <row r="5" spans="1:24" s="80" customFormat="1" ht="18" customHeight="1">
      <c r="A5" s="225" t="s">
        <v>318</v>
      </c>
      <c r="B5" s="278">
        <f>IF(SUM(C5:F5)=0,"-",SUM(C5:F5))</f>
        <v>2932</v>
      </c>
      <c r="C5" s="279">
        <v>2588</v>
      </c>
      <c r="D5" s="279">
        <v>205</v>
      </c>
      <c r="E5" s="279">
        <v>131</v>
      </c>
      <c r="F5" s="279">
        <v>8</v>
      </c>
      <c r="G5" s="367"/>
      <c r="H5" s="367"/>
      <c r="I5" s="368"/>
      <c r="J5" s="368"/>
      <c r="K5" s="368"/>
      <c r="L5" s="368"/>
      <c r="M5" s="368"/>
      <c r="N5" s="368"/>
      <c r="O5" s="368"/>
      <c r="P5" s="371"/>
    </row>
    <row r="6" spans="1:24" s="80" customFormat="1" ht="18" customHeight="1">
      <c r="A6" s="231" t="s">
        <v>320</v>
      </c>
      <c r="B6" s="232">
        <f>IF(SUM(C6:F6)=0,"-",SUM(C6:F6))</f>
        <v>236</v>
      </c>
      <c r="C6" s="231">
        <v>204</v>
      </c>
      <c r="D6" s="231">
        <v>9</v>
      </c>
      <c r="E6" s="231">
        <v>23</v>
      </c>
      <c r="F6" s="233" t="s">
        <v>11</v>
      </c>
      <c r="G6" s="367"/>
      <c r="H6" s="367"/>
      <c r="I6" s="368"/>
      <c r="J6" s="368"/>
      <c r="K6" s="369"/>
      <c r="L6" s="369"/>
      <c r="M6" s="369"/>
      <c r="N6" s="368"/>
      <c r="O6" s="368"/>
      <c r="P6" s="372"/>
    </row>
    <row r="7" spans="1:24" s="83" customFormat="1" ht="13">
      <c r="A7" s="96" t="s">
        <v>3</v>
      </c>
      <c r="B7" s="163"/>
      <c r="C7" s="164"/>
      <c r="D7" s="165"/>
      <c r="E7" s="165"/>
      <c r="F7" s="165"/>
      <c r="G7" s="165"/>
      <c r="H7" s="165"/>
      <c r="I7" s="163"/>
      <c r="J7" s="163"/>
      <c r="K7" s="163"/>
      <c r="L7" s="163"/>
      <c r="M7" s="163"/>
      <c r="N7" s="163"/>
      <c r="O7" s="163"/>
      <c r="P7" s="163"/>
    </row>
    <row r="8" spans="1:24" s="111" customFormat="1" ht="13">
      <c r="A8" s="146" t="s">
        <v>347</v>
      </c>
      <c r="B8" s="136"/>
      <c r="C8" s="136"/>
      <c r="D8" s="136"/>
      <c r="E8" s="136"/>
      <c r="F8" s="136"/>
      <c r="X8" s="147"/>
    </row>
    <row r="9" spans="1:24" s="111" customFormat="1" ht="13">
      <c r="A9" s="172"/>
      <c r="X9" s="147"/>
    </row>
    <row r="10" spans="1:24" s="111" customFormat="1" ht="13">
      <c r="A10" s="148"/>
      <c r="B10" s="370"/>
      <c r="C10" s="370"/>
      <c r="D10" s="370"/>
      <c r="E10" s="370"/>
      <c r="F10" s="370"/>
      <c r="G10" s="370"/>
      <c r="H10" s="370"/>
      <c r="I10" s="370"/>
      <c r="J10" s="370"/>
      <c r="K10" s="370"/>
      <c r="L10" s="370"/>
      <c r="X10" s="147"/>
    </row>
    <row r="11" spans="1:24" s="111" customFormat="1" ht="13">
      <c r="A11" s="224"/>
      <c r="B11" s="153"/>
      <c r="C11" s="153"/>
      <c r="D11" s="153"/>
      <c r="E11" s="153"/>
      <c r="F11" s="153"/>
      <c r="G11" s="153"/>
      <c r="H11" s="153"/>
      <c r="I11" s="153"/>
      <c r="J11" s="153"/>
      <c r="K11" s="153"/>
      <c r="L11" s="153"/>
      <c r="X11" s="147"/>
    </row>
    <row r="12" spans="1:24" s="83" customFormat="1" ht="13">
      <c r="A12" s="96"/>
      <c r="B12" s="166"/>
      <c r="C12" s="167"/>
      <c r="D12" s="168"/>
      <c r="E12" s="168"/>
      <c r="F12" s="168"/>
      <c r="G12" s="168"/>
      <c r="H12" s="168"/>
      <c r="I12" s="166"/>
      <c r="J12" s="166"/>
      <c r="K12" s="166"/>
      <c r="L12" s="166"/>
      <c r="M12" s="166"/>
      <c r="N12" s="166"/>
      <c r="O12" s="166"/>
      <c r="P12" s="166"/>
    </row>
    <row r="13" spans="1:24" s="83" customFormat="1" ht="13">
      <c r="A13" s="96"/>
      <c r="B13" s="166"/>
      <c r="C13" s="167"/>
      <c r="D13" s="168"/>
      <c r="E13" s="168"/>
      <c r="F13" s="168"/>
      <c r="G13" s="168"/>
      <c r="H13" s="168"/>
      <c r="I13" s="166"/>
      <c r="J13" s="166"/>
      <c r="K13" s="166"/>
      <c r="L13" s="166"/>
      <c r="M13" s="166"/>
      <c r="N13" s="166"/>
      <c r="O13" s="166"/>
      <c r="P13" s="166"/>
    </row>
    <row r="14" spans="1:24">
      <c r="A14" s="219"/>
      <c r="B14" s="133"/>
      <c r="C14" s="220"/>
      <c r="D14" s="221"/>
      <c r="E14" s="221"/>
      <c r="F14" s="221"/>
      <c r="G14" s="221"/>
      <c r="H14" s="221"/>
      <c r="I14" s="133"/>
      <c r="J14" s="133"/>
      <c r="K14" s="133"/>
      <c r="L14" s="133"/>
      <c r="M14" s="133"/>
      <c r="N14" s="133"/>
      <c r="O14" s="133"/>
      <c r="P14" s="133"/>
    </row>
  </sheetData>
  <customSheetViews>
    <customSheetView guid="{8B4C5619-54EF-4E9D-AF19-AC3668C76619}" showPageBreaks="1" showGridLines="0" printArea="1" view="pageBreakPreview">
      <selection activeCell="G18" sqref="G18"/>
      <rowBreaks count="3" manualBreakCount="3">
        <brk id="5103" min="24" max="22535" man="1"/>
        <brk id="15299" min="20" max="33747" man="1"/>
        <brk id="25487" min="16" max="43981" man="1"/>
      </rowBreaks>
      <pageMargins left="0.78740157480314965" right="0.78740157480314965" top="0.78740157480314965" bottom="0.78740157480314965" header="0" footer="0"/>
      <pageSetup paperSize="9" scale="92" orientation="landscape" r:id="rId1"/>
      <headerFooter alignWithMargins="0"/>
    </customSheetView>
  </customSheetViews>
  <mergeCells count="15">
    <mergeCell ref="B10:L10"/>
    <mergeCell ref="P4:P6"/>
    <mergeCell ref="N3:P3"/>
    <mergeCell ref="I4:I6"/>
    <mergeCell ref="J4:J6"/>
    <mergeCell ref="M4:M6"/>
    <mergeCell ref="I3:M3"/>
    <mergeCell ref="N4:N6"/>
    <mergeCell ref="O4:O6"/>
    <mergeCell ref="K4:K6"/>
    <mergeCell ref="I1:J1"/>
    <mergeCell ref="G4:G6"/>
    <mergeCell ref="H4:H6"/>
    <mergeCell ref="B3:F3"/>
    <mergeCell ref="L4:L6"/>
  </mergeCells>
  <phoneticPr fontId="2"/>
  <pageMargins left="0.78740157480314965" right="0.78740157480314965" top="0.78740157480314965" bottom="0.78740157480314965" header="0" footer="0"/>
  <pageSetup paperSize="9" orientation="landscape" r:id="rId2"/>
  <headerFooter alignWithMargins="0"/>
  <rowBreaks count="3" manualBreakCount="3">
    <brk id="5103" min="24" max="22535" man="1"/>
    <brk id="15299" min="20" max="33747" man="1"/>
    <brk id="25487" min="16" max="4398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showOutlineSymbols="0" view="pageBreakPreview" zoomScale="80" zoomScaleNormal="75" zoomScaleSheetLayoutView="80" workbookViewId="0">
      <pane xSplit="1" ySplit="5" topLeftCell="B6" activePane="bottomRight" state="frozen"/>
      <selection activeCell="L18" sqref="L18"/>
      <selection pane="topRight" activeCell="L18" sqref="L18"/>
      <selection pane="bottomLeft" activeCell="L18" sqref="L18"/>
      <selection pane="bottomRight" activeCell="P9" sqref="P9"/>
    </sheetView>
  </sheetViews>
  <sheetFormatPr defaultColWidth="9" defaultRowHeight="11"/>
  <cols>
    <col min="1" max="1" width="11.36328125" style="88" customWidth="1"/>
    <col min="2" max="2" width="8.6328125" style="87" customWidth="1"/>
    <col min="3" max="21" width="6.7265625" style="87" customWidth="1"/>
    <col min="22" max="22" width="9" style="87"/>
    <col min="23" max="23" width="0.453125" style="87" customWidth="1"/>
    <col min="24" max="16384" width="9" style="87"/>
  </cols>
  <sheetData>
    <row r="1" spans="1:23" s="80" customFormat="1" ht="17.25" customHeight="1">
      <c r="A1" s="130" t="s">
        <v>224</v>
      </c>
      <c r="B1" s="130"/>
      <c r="C1" s="130"/>
      <c r="D1" s="130"/>
      <c r="E1" s="130"/>
      <c r="F1" s="130"/>
      <c r="G1" s="173"/>
      <c r="H1" s="173"/>
      <c r="I1" s="173"/>
      <c r="J1" s="173"/>
      <c r="K1" s="173"/>
      <c r="L1" s="173"/>
      <c r="M1" s="173"/>
      <c r="N1" s="173"/>
      <c r="P1" s="174"/>
      <c r="Q1" s="175"/>
      <c r="R1" s="81"/>
      <c r="S1" s="82"/>
      <c r="T1" s="82"/>
      <c r="U1" s="82"/>
      <c r="V1" s="249" t="s">
        <v>351</v>
      </c>
    </row>
    <row r="2" spans="1:23" s="80" customFormat="1" ht="39" customHeight="1">
      <c r="A2" s="176"/>
      <c r="B2" s="171" t="s">
        <v>225</v>
      </c>
      <c r="C2" s="99" t="s">
        <v>289</v>
      </c>
      <c r="D2" s="99" t="s">
        <v>290</v>
      </c>
      <c r="E2" s="99" t="s">
        <v>226</v>
      </c>
      <c r="F2" s="99" t="s">
        <v>227</v>
      </c>
      <c r="G2" s="99" t="s">
        <v>291</v>
      </c>
      <c r="H2" s="99" t="s">
        <v>292</v>
      </c>
      <c r="I2" s="99" t="s">
        <v>293</v>
      </c>
      <c r="J2" s="99" t="s">
        <v>294</v>
      </c>
      <c r="K2" s="99" t="s">
        <v>295</v>
      </c>
      <c r="L2" s="99" t="s">
        <v>228</v>
      </c>
      <c r="M2" s="169" t="s">
        <v>229</v>
      </c>
      <c r="N2" s="99" t="s">
        <v>230</v>
      </c>
      <c r="O2" s="177" t="s">
        <v>231</v>
      </c>
      <c r="P2" s="99" t="s">
        <v>232</v>
      </c>
      <c r="Q2" s="178" t="s">
        <v>233</v>
      </c>
      <c r="R2" s="99" t="s">
        <v>234</v>
      </c>
      <c r="S2" s="99" t="s">
        <v>235</v>
      </c>
      <c r="T2" s="99" t="s">
        <v>236</v>
      </c>
      <c r="U2" s="169" t="s">
        <v>343</v>
      </c>
      <c r="V2" s="179" t="s">
        <v>315</v>
      </c>
      <c r="W2" s="81"/>
    </row>
    <row r="3" spans="1:23" s="182" customFormat="1" ht="17.25" customHeight="1">
      <c r="A3" s="245" t="s">
        <v>272</v>
      </c>
      <c r="B3" s="246">
        <f>IF(SUM(C3:U3)=0,"-",SUM(C3:U3))</f>
        <v>15590</v>
      </c>
      <c r="C3" s="246">
        <v>24</v>
      </c>
      <c r="D3" s="246">
        <v>6</v>
      </c>
      <c r="E3" s="246">
        <v>21</v>
      </c>
      <c r="F3" s="246">
        <v>158</v>
      </c>
      <c r="G3" s="246">
        <v>654</v>
      </c>
      <c r="H3" s="246">
        <v>619</v>
      </c>
      <c r="I3" s="246">
        <v>460</v>
      </c>
      <c r="J3" s="246">
        <v>425</v>
      </c>
      <c r="K3" s="246">
        <v>433</v>
      </c>
      <c r="L3" s="246">
        <v>601</v>
      </c>
      <c r="M3" s="247">
        <v>557</v>
      </c>
      <c r="N3" s="247">
        <v>593</v>
      </c>
      <c r="O3" s="247">
        <v>642</v>
      </c>
      <c r="P3" s="247">
        <v>1062</v>
      </c>
      <c r="Q3" s="247">
        <v>1253</v>
      </c>
      <c r="R3" s="247">
        <v>1742</v>
      </c>
      <c r="S3" s="247">
        <v>2170</v>
      </c>
      <c r="T3" s="247">
        <v>2364</v>
      </c>
      <c r="U3" s="247">
        <v>1806</v>
      </c>
      <c r="V3" s="248">
        <v>7414</v>
      </c>
      <c r="W3" s="91"/>
    </row>
    <row r="4" spans="1:23" s="182" customFormat="1" ht="17.25" customHeight="1">
      <c r="A4" s="106" t="s">
        <v>258</v>
      </c>
      <c r="B4" s="228">
        <f>IF(SUM(C4:U4)=0,"-",SUM(C4:U4))</f>
        <v>451</v>
      </c>
      <c r="C4" s="228">
        <v>0</v>
      </c>
      <c r="D4" s="228">
        <v>0</v>
      </c>
      <c r="E4" s="228">
        <v>0</v>
      </c>
      <c r="F4" s="228">
        <v>1</v>
      </c>
      <c r="G4" s="228">
        <v>12</v>
      </c>
      <c r="H4" s="228">
        <v>13</v>
      </c>
      <c r="I4" s="228">
        <v>12</v>
      </c>
      <c r="J4" s="228">
        <v>12</v>
      </c>
      <c r="K4" s="228">
        <v>7</v>
      </c>
      <c r="L4" s="228">
        <v>10</v>
      </c>
      <c r="M4" s="180">
        <v>12</v>
      </c>
      <c r="N4" s="180">
        <v>16</v>
      </c>
      <c r="O4" s="180">
        <v>19</v>
      </c>
      <c r="P4" s="180">
        <v>24</v>
      </c>
      <c r="Q4" s="180">
        <v>33</v>
      </c>
      <c r="R4" s="180">
        <v>63</v>
      </c>
      <c r="S4" s="180">
        <v>65</v>
      </c>
      <c r="T4" s="180">
        <v>82</v>
      </c>
      <c r="U4" s="180">
        <v>70</v>
      </c>
      <c r="V4" s="181">
        <v>217</v>
      </c>
      <c r="W4" s="91"/>
    </row>
    <row r="5" spans="1:23" s="92" customFormat="1" ht="17.25" customHeight="1">
      <c r="A5" s="238" t="s">
        <v>320</v>
      </c>
      <c r="B5" s="237">
        <f>IF(SUM(C5:U5)=0,"-",SUM(C5:U5))</f>
        <v>15</v>
      </c>
      <c r="C5" s="237" t="str">
        <f t="shared" ref="C5:V5" si="0">IF(SUM(C6:C24)=0,"-",SUM(C6:C24))</f>
        <v>-</v>
      </c>
      <c r="D5" s="237" t="str">
        <f t="shared" si="0"/>
        <v>-</v>
      </c>
      <c r="E5" s="237" t="str">
        <f t="shared" si="0"/>
        <v>-</v>
      </c>
      <c r="F5" s="237" t="str">
        <f t="shared" si="0"/>
        <v>-</v>
      </c>
      <c r="G5" s="237" t="str">
        <f t="shared" si="0"/>
        <v>-</v>
      </c>
      <c r="H5" s="237" t="str">
        <f t="shared" si="0"/>
        <v>-</v>
      </c>
      <c r="I5" s="237" t="str">
        <f t="shared" si="0"/>
        <v>-</v>
      </c>
      <c r="J5" s="237" t="str">
        <f t="shared" si="0"/>
        <v>-</v>
      </c>
      <c r="K5" s="237" t="str">
        <f t="shared" si="0"/>
        <v>-</v>
      </c>
      <c r="L5" s="237" t="str">
        <f t="shared" si="0"/>
        <v>-</v>
      </c>
      <c r="M5" s="237" t="str">
        <f t="shared" si="0"/>
        <v>-</v>
      </c>
      <c r="N5" s="237" t="str">
        <f t="shared" si="0"/>
        <v>-</v>
      </c>
      <c r="O5" s="237" t="str">
        <f t="shared" si="0"/>
        <v>-</v>
      </c>
      <c r="P5" s="237">
        <f t="shared" si="0"/>
        <v>1</v>
      </c>
      <c r="Q5" s="237" t="str">
        <f t="shared" si="0"/>
        <v>-</v>
      </c>
      <c r="R5" s="237">
        <f t="shared" si="0"/>
        <v>3</v>
      </c>
      <c r="S5" s="237">
        <f t="shared" si="0"/>
        <v>4</v>
      </c>
      <c r="T5" s="237">
        <f t="shared" si="0"/>
        <v>2</v>
      </c>
      <c r="U5" s="243">
        <f t="shared" si="0"/>
        <v>5</v>
      </c>
      <c r="V5" s="244">
        <f t="shared" si="0"/>
        <v>1</v>
      </c>
      <c r="W5" s="91"/>
    </row>
    <row r="6" spans="1:23" s="92" customFormat="1" ht="17.25" customHeight="1">
      <c r="A6" s="129" t="s">
        <v>321</v>
      </c>
      <c r="B6" s="154">
        <f t="shared" ref="B6:B24" si="1">IF(SUM(C6:U6)=0,"-",SUM(C6:U6))</f>
        <v>9</v>
      </c>
      <c r="C6" s="229" t="s">
        <v>11</v>
      </c>
      <c r="D6" s="229" t="s">
        <v>11</v>
      </c>
      <c r="E6" s="229" t="s">
        <v>11</v>
      </c>
      <c r="F6" s="229" t="s">
        <v>11</v>
      </c>
      <c r="G6" s="229" t="s">
        <v>11</v>
      </c>
      <c r="H6" s="229" t="s">
        <v>11</v>
      </c>
      <c r="I6" s="229" t="s">
        <v>11</v>
      </c>
      <c r="J6" s="229" t="s">
        <v>11</v>
      </c>
      <c r="K6" s="229" t="s">
        <v>11</v>
      </c>
      <c r="L6" s="229" t="s">
        <v>11</v>
      </c>
      <c r="M6" s="229" t="s">
        <v>11</v>
      </c>
      <c r="N6" s="229" t="s">
        <v>11</v>
      </c>
      <c r="O6" s="229" t="s">
        <v>11</v>
      </c>
      <c r="P6" s="183">
        <v>1</v>
      </c>
      <c r="Q6" s="229" t="s">
        <v>11</v>
      </c>
      <c r="R6" s="183">
        <v>1</v>
      </c>
      <c r="S6" s="183">
        <v>3</v>
      </c>
      <c r="T6" s="183">
        <v>2</v>
      </c>
      <c r="U6" s="183">
        <v>2</v>
      </c>
      <c r="V6" s="184" t="s">
        <v>356</v>
      </c>
      <c r="W6" s="91"/>
    </row>
    <row r="7" spans="1:23" s="92" customFormat="1" ht="17.25" customHeight="1">
      <c r="A7" s="129" t="s">
        <v>324</v>
      </c>
      <c r="B7" s="154">
        <f t="shared" si="1"/>
        <v>1</v>
      </c>
      <c r="C7" s="229" t="s">
        <v>11</v>
      </c>
      <c r="D7" s="229" t="s">
        <v>11</v>
      </c>
      <c r="E7" s="229" t="s">
        <v>11</v>
      </c>
      <c r="F7" s="229" t="s">
        <v>11</v>
      </c>
      <c r="G7" s="229" t="s">
        <v>11</v>
      </c>
      <c r="H7" s="229" t="s">
        <v>11</v>
      </c>
      <c r="I7" s="229" t="s">
        <v>11</v>
      </c>
      <c r="J7" s="229" t="s">
        <v>11</v>
      </c>
      <c r="K7" s="229" t="s">
        <v>11</v>
      </c>
      <c r="L7" s="229" t="s">
        <v>11</v>
      </c>
      <c r="M7" s="229" t="s">
        <v>11</v>
      </c>
      <c r="N7" s="229" t="s">
        <v>11</v>
      </c>
      <c r="O7" s="229" t="s">
        <v>11</v>
      </c>
      <c r="P7" s="229" t="s">
        <v>11</v>
      </c>
      <c r="Q7" s="229" t="s">
        <v>11</v>
      </c>
      <c r="R7" s="229" t="s">
        <v>11</v>
      </c>
      <c r="S7" s="229" t="s">
        <v>11</v>
      </c>
      <c r="T7" s="229" t="s">
        <v>11</v>
      </c>
      <c r="U7" s="183">
        <v>1</v>
      </c>
      <c r="V7" s="184" t="s">
        <v>356</v>
      </c>
      <c r="W7" s="91"/>
    </row>
    <row r="8" spans="1:23" s="92" customFormat="1" ht="17.25" customHeight="1">
      <c r="A8" s="129" t="s">
        <v>325</v>
      </c>
      <c r="B8" s="154" t="str">
        <f t="shared" si="1"/>
        <v>-</v>
      </c>
      <c r="C8" s="229" t="s">
        <v>11</v>
      </c>
      <c r="D8" s="229" t="s">
        <v>11</v>
      </c>
      <c r="E8" s="229" t="s">
        <v>11</v>
      </c>
      <c r="F8" s="229" t="s">
        <v>11</v>
      </c>
      <c r="G8" s="229" t="s">
        <v>11</v>
      </c>
      <c r="H8" s="229" t="s">
        <v>11</v>
      </c>
      <c r="I8" s="229" t="s">
        <v>11</v>
      </c>
      <c r="J8" s="229" t="s">
        <v>11</v>
      </c>
      <c r="K8" s="229" t="s">
        <v>11</v>
      </c>
      <c r="L8" s="229" t="s">
        <v>11</v>
      </c>
      <c r="M8" s="229" t="s">
        <v>11</v>
      </c>
      <c r="N8" s="229" t="s">
        <v>11</v>
      </c>
      <c r="O8" s="229" t="s">
        <v>11</v>
      </c>
      <c r="P8" s="229" t="s">
        <v>11</v>
      </c>
      <c r="Q8" s="229" t="s">
        <v>11</v>
      </c>
      <c r="R8" s="229" t="s">
        <v>11</v>
      </c>
      <c r="S8" s="229" t="s">
        <v>11</v>
      </c>
      <c r="T8" s="229" t="s">
        <v>11</v>
      </c>
      <c r="U8" s="229" t="s">
        <v>11</v>
      </c>
      <c r="V8" s="184" t="s">
        <v>356</v>
      </c>
      <c r="W8" s="91"/>
    </row>
    <row r="9" spans="1:23" s="92" customFormat="1" ht="17.25" customHeight="1">
      <c r="A9" s="129" t="s">
        <v>326</v>
      </c>
      <c r="B9" s="154" t="str">
        <f t="shared" si="1"/>
        <v>-</v>
      </c>
      <c r="C9" s="229" t="s">
        <v>11</v>
      </c>
      <c r="D9" s="229" t="s">
        <v>11</v>
      </c>
      <c r="E9" s="229" t="s">
        <v>11</v>
      </c>
      <c r="F9" s="229" t="s">
        <v>11</v>
      </c>
      <c r="G9" s="229" t="s">
        <v>11</v>
      </c>
      <c r="H9" s="229" t="s">
        <v>11</v>
      </c>
      <c r="I9" s="229" t="s">
        <v>11</v>
      </c>
      <c r="J9" s="229" t="s">
        <v>11</v>
      </c>
      <c r="K9" s="229" t="s">
        <v>11</v>
      </c>
      <c r="L9" s="229" t="s">
        <v>11</v>
      </c>
      <c r="M9" s="229" t="s">
        <v>11</v>
      </c>
      <c r="N9" s="229" t="s">
        <v>11</v>
      </c>
      <c r="O9" s="229" t="s">
        <v>11</v>
      </c>
      <c r="P9" s="229" t="s">
        <v>11</v>
      </c>
      <c r="Q9" s="229" t="s">
        <v>11</v>
      </c>
      <c r="R9" s="229" t="s">
        <v>11</v>
      </c>
      <c r="S9" s="229" t="s">
        <v>11</v>
      </c>
      <c r="T9" s="229" t="s">
        <v>11</v>
      </c>
      <c r="U9" s="229" t="s">
        <v>11</v>
      </c>
      <c r="V9" s="184" t="s">
        <v>356</v>
      </c>
      <c r="W9" s="91"/>
    </row>
    <row r="10" spans="1:23" s="92" customFormat="1" ht="17.25" customHeight="1">
      <c r="A10" s="129" t="s">
        <v>327</v>
      </c>
      <c r="B10" s="154" t="str">
        <f t="shared" si="1"/>
        <v>-</v>
      </c>
      <c r="C10" s="229" t="s">
        <v>11</v>
      </c>
      <c r="D10" s="229" t="s">
        <v>11</v>
      </c>
      <c r="E10" s="229" t="s">
        <v>11</v>
      </c>
      <c r="F10" s="229" t="s">
        <v>11</v>
      </c>
      <c r="G10" s="229" t="s">
        <v>11</v>
      </c>
      <c r="H10" s="229" t="s">
        <v>11</v>
      </c>
      <c r="I10" s="229" t="s">
        <v>11</v>
      </c>
      <c r="J10" s="229" t="s">
        <v>11</v>
      </c>
      <c r="K10" s="229" t="s">
        <v>11</v>
      </c>
      <c r="L10" s="229" t="s">
        <v>11</v>
      </c>
      <c r="M10" s="229" t="s">
        <v>11</v>
      </c>
      <c r="N10" s="229" t="s">
        <v>11</v>
      </c>
      <c r="O10" s="229" t="s">
        <v>11</v>
      </c>
      <c r="P10" s="229" t="s">
        <v>11</v>
      </c>
      <c r="Q10" s="229" t="s">
        <v>11</v>
      </c>
      <c r="R10" s="229" t="s">
        <v>11</v>
      </c>
      <c r="S10" s="229" t="s">
        <v>11</v>
      </c>
      <c r="T10" s="229" t="s">
        <v>11</v>
      </c>
      <c r="U10" s="229" t="s">
        <v>11</v>
      </c>
      <c r="V10" s="184" t="s">
        <v>356</v>
      </c>
      <c r="W10" s="91"/>
    </row>
    <row r="11" spans="1:23" s="92" customFormat="1" ht="17.25" customHeight="1">
      <c r="A11" s="129" t="s">
        <v>328</v>
      </c>
      <c r="B11" s="154" t="str">
        <f t="shared" si="1"/>
        <v>-</v>
      </c>
      <c r="C11" s="229" t="s">
        <v>11</v>
      </c>
      <c r="D11" s="229" t="s">
        <v>11</v>
      </c>
      <c r="E11" s="229" t="s">
        <v>11</v>
      </c>
      <c r="F11" s="229" t="s">
        <v>11</v>
      </c>
      <c r="G11" s="229" t="s">
        <v>11</v>
      </c>
      <c r="H11" s="229" t="s">
        <v>11</v>
      </c>
      <c r="I11" s="229" t="s">
        <v>11</v>
      </c>
      <c r="J11" s="229" t="s">
        <v>11</v>
      </c>
      <c r="K11" s="229" t="s">
        <v>11</v>
      </c>
      <c r="L11" s="229" t="s">
        <v>11</v>
      </c>
      <c r="M11" s="229" t="s">
        <v>11</v>
      </c>
      <c r="N11" s="229" t="s">
        <v>11</v>
      </c>
      <c r="O11" s="229" t="s">
        <v>11</v>
      </c>
      <c r="P11" s="229" t="s">
        <v>11</v>
      </c>
      <c r="Q11" s="229" t="s">
        <v>11</v>
      </c>
      <c r="R11" s="229" t="s">
        <v>11</v>
      </c>
      <c r="S11" s="229" t="s">
        <v>11</v>
      </c>
      <c r="T11" s="229" t="s">
        <v>11</v>
      </c>
      <c r="U11" s="229" t="s">
        <v>11</v>
      </c>
      <c r="V11" s="184" t="s">
        <v>356</v>
      </c>
      <c r="W11" s="91"/>
    </row>
    <row r="12" spans="1:23" s="92" customFormat="1" ht="17.25" customHeight="1">
      <c r="A12" s="129" t="s">
        <v>329</v>
      </c>
      <c r="B12" s="154">
        <f t="shared" si="1"/>
        <v>1</v>
      </c>
      <c r="C12" s="229" t="s">
        <v>11</v>
      </c>
      <c r="D12" s="229" t="s">
        <v>11</v>
      </c>
      <c r="E12" s="229" t="s">
        <v>11</v>
      </c>
      <c r="F12" s="229" t="s">
        <v>11</v>
      </c>
      <c r="G12" s="229" t="s">
        <v>11</v>
      </c>
      <c r="H12" s="229" t="s">
        <v>11</v>
      </c>
      <c r="I12" s="229" t="s">
        <v>11</v>
      </c>
      <c r="J12" s="229" t="s">
        <v>11</v>
      </c>
      <c r="K12" s="229" t="s">
        <v>11</v>
      </c>
      <c r="L12" s="229" t="s">
        <v>11</v>
      </c>
      <c r="M12" s="229" t="s">
        <v>11</v>
      </c>
      <c r="N12" s="229" t="s">
        <v>11</v>
      </c>
      <c r="O12" s="229" t="s">
        <v>11</v>
      </c>
      <c r="P12" s="229" t="s">
        <v>11</v>
      </c>
      <c r="Q12" s="229" t="s">
        <v>11</v>
      </c>
      <c r="R12" s="229" t="s">
        <v>11</v>
      </c>
      <c r="S12" s="183">
        <v>1</v>
      </c>
      <c r="T12" s="229" t="s">
        <v>11</v>
      </c>
      <c r="U12" s="229" t="s">
        <v>11</v>
      </c>
      <c r="V12" s="184" t="s">
        <v>356</v>
      </c>
      <c r="W12" s="91"/>
    </row>
    <row r="13" spans="1:23" s="92" customFormat="1" ht="17.25" customHeight="1">
      <c r="A13" s="129" t="s">
        <v>330</v>
      </c>
      <c r="B13" s="154" t="str">
        <f t="shared" si="1"/>
        <v>-</v>
      </c>
      <c r="C13" s="229" t="s">
        <v>11</v>
      </c>
      <c r="D13" s="229" t="s">
        <v>11</v>
      </c>
      <c r="E13" s="229" t="s">
        <v>11</v>
      </c>
      <c r="F13" s="229" t="s">
        <v>11</v>
      </c>
      <c r="G13" s="229" t="s">
        <v>11</v>
      </c>
      <c r="H13" s="229" t="s">
        <v>11</v>
      </c>
      <c r="I13" s="229" t="s">
        <v>11</v>
      </c>
      <c r="J13" s="229" t="s">
        <v>11</v>
      </c>
      <c r="K13" s="229" t="s">
        <v>11</v>
      </c>
      <c r="L13" s="229" t="s">
        <v>11</v>
      </c>
      <c r="M13" s="229" t="s">
        <v>11</v>
      </c>
      <c r="N13" s="229" t="s">
        <v>11</v>
      </c>
      <c r="O13" s="229" t="s">
        <v>11</v>
      </c>
      <c r="P13" s="229" t="s">
        <v>11</v>
      </c>
      <c r="Q13" s="229" t="s">
        <v>11</v>
      </c>
      <c r="R13" s="229" t="s">
        <v>11</v>
      </c>
      <c r="S13" s="229" t="s">
        <v>11</v>
      </c>
      <c r="T13" s="229" t="s">
        <v>11</v>
      </c>
      <c r="U13" s="229" t="s">
        <v>11</v>
      </c>
      <c r="V13" s="184" t="s">
        <v>356</v>
      </c>
      <c r="W13" s="91"/>
    </row>
    <row r="14" spans="1:23" s="92" customFormat="1" ht="17.25" customHeight="1">
      <c r="A14" s="129" t="s">
        <v>331</v>
      </c>
      <c r="B14" s="154">
        <f t="shared" si="1"/>
        <v>1</v>
      </c>
      <c r="C14" s="229" t="s">
        <v>11</v>
      </c>
      <c r="D14" s="229" t="s">
        <v>11</v>
      </c>
      <c r="E14" s="229" t="s">
        <v>11</v>
      </c>
      <c r="F14" s="229" t="s">
        <v>11</v>
      </c>
      <c r="G14" s="229" t="s">
        <v>11</v>
      </c>
      <c r="H14" s="229" t="s">
        <v>11</v>
      </c>
      <c r="I14" s="229" t="s">
        <v>11</v>
      </c>
      <c r="J14" s="229" t="s">
        <v>11</v>
      </c>
      <c r="K14" s="229" t="s">
        <v>11</v>
      </c>
      <c r="L14" s="229" t="s">
        <v>11</v>
      </c>
      <c r="M14" s="229" t="s">
        <v>11</v>
      </c>
      <c r="N14" s="229" t="s">
        <v>11</v>
      </c>
      <c r="O14" s="229" t="s">
        <v>11</v>
      </c>
      <c r="P14" s="229" t="s">
        <v>11</v>
      </c>
      <c r="Q14" s="229" t="s">
        <v>11</v>
      </c>
      <c r="R14" s="183">
        <v>1</v>
      </c>
      <c r="S14" s="229" t="s">
        <v>11</v>
      </c>
      <c r="T14" s="229" t="s">
        <v>11</v>
      </c>
      <c r="U14" s="229" t="s">
        <v>11</v>
      </c>
      <c r="V14" s="184" t="s">
        <v>356</v>
      </c>
      <c r="W14" s="91"/>
    </row>
    <row r="15" spans="1:23" s="92" customFormat="1" ht="17.25" customHeight="1">
      <c r="A15" s="129" t="s">
        <v>332</v>
      </c>
      <c r="B15" s="154" t="str">
        <f t="shared" si="1"/>
        <v>-</v>
      </c>
      <c r="C15" s="229" t="s">
        <v>11</v>
      </c>
      <c r="D15" s="229" t="s">
        <v>11</v>
      </c>
      <c r="E15" s="229" t="s">
        <v>11</v>
      </c>
      <c r="F15" s="229" t="s">
        <v>11</v>
      </c>
      <c r="G15" s="229" t="s">
        <v>11</v>
      </c>
      <c r="H15" s="229" t="s">
        <v>11</v>
      </c>
      <c r="I15" s="229" t="s">
        <v>11</v>
      </c>
      <c r="J15" s="229" t="s">
        <v>11</v>
      </c>
      <c r="K15" s="229" t="s">
        <v>11</v>
      </c>
      <c r="L15" s="229" t="s">
        <v>11</v>
      </c>
      <c r="M15" s="229" t="s">
        <v>11</v>
      </c>
      <c r="N15" s="229" t="s">
        <v>11</v>
      </c>
      <c r="O15" s="229" t="s">
        <v>11</v>
      </c>
      <c r="P15" s="229" t="s">
        <v>11</v>
      </c>
      <c r="Q15" s="229" t="s">
        <v>11</v>
      </c>
      <c r="R15" s="229" t="s">
        <v>11</v>
      </c>
      <c r="S15" s="229" t="s">
        <v>11</v>
      </c>
      <c r="T15" s="229" t="s">
        <v>11</v>
      </c>
      <c r="U15" s="229" t="s">
        <v>11</v>
      </c>
      <c r="V15" s="184" t="s">
        <v>356</v>
      </c>
      <c r="W15" s="91"/>
    </row>
    <row r="16" spans="1:23" s="92" customFormat="1" ht="17.25" customHeight="1">
      <c r="A16" s="129" t="s">
        <v>333</v>
      </c>
      <c r="B16" s="154">
        <f t="shared" si="1"/>
        <v>1</v>
      </c>
      <c r="C16" s="229" t="s">
        <v>11</v>
      </c>
      <c r="D16" s="229" t="s">
        <v>11</v>
      </c>
      <c r="E16" s="229" t="s">
        <v>11</v>
      </c>
      <c r="F16" s="229" t="s">
        <v>11</v>
      </c>
      <c r="G16" s="229" t="s">
        <v>11</v>
      </c>
      <c r="H16" s="229" t="s">
        <v>11</v>
      </c>
      <c r="I16" s="229" t="s">
        <v>11</v>
      </c>
      <c r="J16" s="229" t="s">
        <v>11</v>
      </c>
      <c r="K16" s="229" t="s">
        <v>11</v>
      </c>
      <c r="L16" s="229" t="s">
        <v>11</v>
      </c>
      <c r="M16" s="229" t="s">
        <v>11</v>
      </c>
      <c r="N16" s="229" t="s">
        <v>11</v>
      </c>
      <c r="O16" s="229" t="s">
        <v>11</v>
      </c>
      <c r="P16" s="229" t="s">
        <v>11</v>
      </c>
      <c r="Q16" s="229" t="s">
        <v>11</v>
      </c>
      <c r="R16" s="229" t="s">
        <v>11</v>
      </c>
      <c r="S16" s="229" t="s">
        <v>11</v>
      </c>
      <c r="T16" s="229" t="s">
        <v>11</v>
      </c>
      <c r="U16" s="183">
        <v>1</v>
      </c>
      <c r="V16" s="184" t="s">
        <v>356</v>
      </c>
      <c r="W16" s="91"/>
    </row>
    <row r="17" spans="1:23" s="92" customFormat="1" ht="17.25" customHeight="1">
      <c r="A17" s="129" t="s">
        <v>334</v>
      </c>
      <c r="B17" s="154" t="str">
        <f t="shared" si="1"/>
        <v>-</v>
      </c>
      <c r="C17" s="229" t="s">
        <v>11</v>
      </c>
      <c r="D17" s="229" t="s">
        <v>11</v>
      </c>
      <c r="E17" s="229" t="s">
        <v>11</v>
      </c>
      <c r="F17" s="229" t="s">
        <v>11</v>
      </c>
      <c r="G17" s="229" t="s">
        <v>11</v>
      </c>
      <c r="H17" s="229" t="s">
        <v>11</v>
      </c>
      <c r="I17" s="229" t="s">
        <v>11</v>
      </c>
      <c r="J17" s="229" t="s">
        <v>11</v>
      </c>
      <c r="K17" s="229" t="s">
        <v>11</v>
      </c>
      <c r="L17" s="229" t="s">
        <v>11</v>
      </c>
      <c r="M17" s="229" t="s">
        <v>11</v>
      </c>
      <c r="N17" s="229" t="s">
        <v>11</v>
      </c>
      <c r="O17" s="229" t="s">
        <v>11</v>
      </c>
      <c r="P17" s="229" t="s">
        <v>11</v>
      </c>
      <c r="Q17" s="229" t="s">
        <v>11</v>
      </c>
      <c r="R17" s="229" t="s">
        <v>11</v>
      </c>
      <c r="S17" s="229" t="s">
        <v>11</v>
      </c>
      <c r="T17" s="229" t="s">
        <v>11</v>
      </c>
      <c r="U17" s="183" t="s">
        <v>356</v>
      </c>
      <c r="V17" s="184" t="s">
        <v>356</v>
      </c>
      <c r="W17" s="91"/>
    </row>
    <row r="18" spans="1:23" s="92" customFormat="1" ht="17.25" customHeight="1">
      <c r="A18" s="129" t="s">
        <v>335</v>
      </c>
      <c r="B18" s="154" t="str">
        <f t="shared" si="1"/>
        <v>-</v>
      </c>
      <c r="C18" s="229" t="s">
        <v>11</v>
      </c>
      <c r="D18" s="229" t="s">
        <v>11</v>
      </c>
      <c r="E18" s="229" t="s">
        <v>11</v>
      </c>
      <c r="F18" s="229" t="s">
        <v>11</v>
      </c>
      <c r="G18" s="229" t="s">
        <v>11</v>
      </c>
      <c r="H18" s="229" t="s">
        <v>11</v>
      </c>
      <c r="I18" s="229" t="s">
        <v>11</v>
      </c>
      <c r="J18" s="229" t="s">
        <v>11</v>
      </c>
      <c r="K18" s="229" t="s">
        <v>11</v>
      </c>
      <c r="L18" s="229" t="s">
        <v>11</v>
      </c>
      <c r="M18" s="229" t="s">
        <v>11</v>
      </c>
      <c r="N18" s="229" t="s">
        <v>11</v>
      </c>
      <c r="O18" s="229" t="s">
        <v>11</v>
      </c>
      <c r="P18" s="229" t="s">
        <v>11</v>
      </c>
      <c r="Q18" s="229" t="s">
        <v>11</v>
      </c>
      <c r="R18" s="229" t="s">
        <v>11</v>
      </c>
      <c r="S18" s="229" t="s">
        <v>11</v>
      </c>
      <c r="T18" s="229" t="s">
        <v>11</v>
      </c>
      <c r="U18" s="183" t="s">
        <v>356</v>
      </c>
      <c r="V18" s="184">
        <v>1</v>
      </c>
      <c r="W18" s="91"/>
    </row>
    <row r="19" spans="1:23" s="92" customFormat="1" ht="17.25" customHeight="1">
      <c r="A19" s="129" t="s">
        <v>336</v>
      </c>
      <c r="B19" s="154" t="str">
        <f t="shared" si="1"/>
        <v>-</v>
      </c>
      <c r="C19" s="229" t="s">
        <v>11</v>
      </c>
      <c r="D19" s="229" t="s">
        <v>11</v>
      </c>
      <c r="E19" s="229" t="s">
        <v>11</v>
      </c>
      <c r="F19" s="229" t="s">
        <v>11</v>
      </c>
      <c r="G19" s="229" t="s">
        <v>11</v>
      </c>
      <c r="H19" s="229" t="s">
        <v>11</v>
      </c>
      <c r="I19" s="229" t="s">
        <v>11</v>
      </c>
      <c r="J19" s="229" t="s">
        <v>11</v>
      </c>
      <c r="K19" s="229" t="s">
        <v>11</v>
      </c>
      <c r="L19" s="229" t="s">
        <v>11</v>
      </c>
      <c r="M19" s="229" t="s">
        <v>11</v>
      </c>
      <c r="N19" s="229" t="s">
        <v>11</v>
      </c>
      <c r="O19" s="229" t="s">
        <v>11</v>
      </c>
      <c r="P19" s="229" t="s">
        <v>11</v>
      </c>
      <c r="Q19" s="229" t="s">
        <v>11</v>
      </c>
      <c r="R19" s="229" t="s">
        <v>11</v>
      </c>
      <c r="S19" s="229" t="s">
        <v>11</v>
      </c>
      <c r="T19" s="229" t="s">
        <v>11</v>
      </c>
      <c r="U19" s="183" t="s">
        <v>356</v>
      </c>
      <c r="V19" s="184" t="s">
        <v>356</v>
      </c>
      <c r="W19" s="91"/>
    </row>
    <row r="20" spans="1:23" s="92" customFormat="1" ht="17.25" customHeight="1">
      <c r="A20" s="129" t="s">
        <v>337</v>
      </c>
      <c r="B20" s="154" t="str">
        <f t="shared" si="1"/>
        <v>-</v>
      </c>
      <c r="C20" s="229" t="s">
        <v>11</v>
      </c>
      <c r="D20" s="229" t="s">
        <v>11</v>
      </c>
      <c r="E20" s="229" t="s">
        <v>11</v>
      </c>
      <c r="F20" s="229" t="s">
        <v>11</v>
      </c>
      <c r="G20" s="229" t="s">
        <v>11</v>
      </c>
      <c r="H20" s="229" t="s">
        <v>11</v>
      </c>
      <c r="I20" s="229" t="s">
        <v>11</v>
      </c>
      <c r="J20" s="229" t="s">
        <v>11</v>
      </c>
      <c r="K20" s="229" t="s">
        <v>11</v>
      </c>
      <c r="L20" s="229" t="s">
        <v>11</v>
      </c>
      <c r="M20" s="229" t="s">
        <v>11</v>
      </c>
      <c r="N20" s="229" t="s">
        <v>11</v>
      </c>
      <c r="O20" s="229" t="s">
        <v>11</v>
      </c>
      <c r="P20" s="229" t="s">
        <v>11</v>
      </c>
      <c r="Q20" s="229" t="s">
        <v>11</v>
      </c>
      <c r="R20" s="229" t="s">
        <v>11</v>
      </c>
      <c r="S20" s="229" t="s">
        <v>11</v>
      </c>
      <c r="T20" s="229" t="s">
        <v>11</v>
      </c>
      <c r="U20" s="183" t="s">
        <v>356</v>
      </c>
      <c r="V20" s="184" t="s">
        <v>356</v>
      </c>
      <c r="W20" s="91"/>
    </row>
    <row r="21" spans="1:23" s="92" customFormat="1" ht="17.25" customHeight="1">
      <c r="A21" s="129" t="s">
        <v>338</v>
      </c>
      <c r="B21" s="154">
        <f t="shared" si="1"/>
        <v>1</v>
      </c>
      <c r="C21" s="229" t="s">
        <v>11</v>
      </c>
      <c r="D21" s="229" t="s">
        <v>11</v>
      </c>
      <c r="E21" s="229" t="s">
        <v>11</v>
      </c>
      <c r="F21" s="229" t="s">
        <v>11</v>
      </c>
      <c r="G21" s="229" t="s">
        <v>11</v>
      </c>
      <c r="H21" s="229" t="s">
        <v>11</v>
      </c>
      <c r="I21" s="229" t="s">
        <v>11</v>
      </c>
      <c r="J21" s="229" t="s">
        <v>11</v>
      </c>
      <c r="K21" s="229" t="s">
        <v>11</v>
      </c>
      <c r="L21" s="229" t="s">
        <v>11</v>
      </c>
      <c r="M21" s="229" t="s">
        <v>11</v>
      </c>
      <c r="N21" s="229" t="s">
        <v>11</v>
      </c>
      <c r="O21" s="229" t="s">
        <v>11</v>
      </c>
      <c r="P21" s="229" t="s">
        <v>11</v>
      </c>
      <c r="Q21" s="229" t="s">
        <v>11</v>
      </c>
      <c r="R21" s="229" t="s">
        <v>11</v>
      </c>
      <c r="S21" s="229" t="s">
        <v>11</v>
      </c>
      <c r="T21" s="229" t="s">
        <v>11</v>
      </c>
      <c r="U21" s="183">
        <v>1</v>
      </c>
      <c r="V21" s="184" t="s">
        <v>356</v>
      </c>
      <c r="W21" s="91"/>
    </row>
    <row r="22" spans="1:23" s="92" customFormat="1" ht="17.25" customHeight="1">
      <c r="A22" s="129" t="s">
        <v>339</v>
      </c>
      <c r="B22" s="154">
        <f t="shared" si="1"/>
        <v>1</v>
      </c>
      <c r="C22" s="229" t="s">
        <v>11</v>
      </c>
      <c r="D22" s="229" t="s">
        <v>11</v>
      </c>
      <c r="E22" s="229" t="s">
        <v>11</v>
      </c>
      <c r="F22" s="229" t="s">
        <v>11</v>
      </c>
      <c r="G22" s="229" t="s">
        <v>11</v>
      </c>
      <c r="H22" s="229" t="s">
        <v>11</v>
      </c>
      <c r="I22" s="229" t="s">
        <v>11</v>
      </c>
      <c r="J22" s="229" t="s">
        <v>11</v>
      </c>
      <c r="K22" s="229" t="s">
        <v>11</v>
      </c>
      <c r="L22" s="229" t="s">
        <v>11</v>
      </c>
      <c r="M22" s="229" t="s">
        <v>11</v>
      </c>
      <c r="N22" s="229" t="s">
        <v>11</v>
      </c>
      <c r="O22" s="229" t="s">
        <v>11</v>
      </c>
      <c r="P22" s="229" t="s">
        <v>11</v>
      </c>
      <c r="Q22" s="229" t="s">
        <v>11</v>
      </c>
      <c r="R22" s="183">
        <v>1</v>
      </c>
      <c r="S22" s="183" t="s">
        <v>356</v>
      </c>
      <c r="T22" s="183" t="s">
        <v>356</v>
      </c>
      <c r="U22" s="183" t="s">
        <v>356</v>
      </c>
      <c r="V22" s="184" t="s">
        <v>356</v>
      </c>
      <c r="W22" s="91"/>
    </row>
    <row r="23" spans="1:23" s="92" customFormat="1" ht="17.25" customHeight="1">
      <c r="A23" s="129" t="s">
        <v>340</v>
      </c>
      <c r="B23" s="154" t="str">
        <f t="shared" si="1"/>
        <v>-</v>
      </c>
      <c r="C23" s="229" t="s">
        <v>11</v>
      </c>
      <c r="D23" s="229" t="s">
        <v>11</v>
      </c>
      <c r="E23" s="229" t="s">
        <v>11</v>
      </c>
      <c r="F23" s="229" t="s">
        <v>11</v>
      </c>
      <c r="G23" s="229" t="s">
        <v>11</v>
      </c>
      <c r="H23" s="229" t="s">
        <v>11</v>
      </c>
      <c r="I23" s="229" t="s">
        <v>11</v>
      </c>
      <c r="J23" s="229" t="s">
        <v>11</v>
      </c>
      <c r="K23" s="229" t="s">
        <v>11</v>
      </c>
      <c r="L23" s="229" t="s">
        <v>11</v>
      </c>
      <c r="M23" s="229" t="s">
        <v>11</v>
      </c>
      <c r="N23" s="229" t="s">
        <v>11</v>
      </c>
      <c r="O23" s="229" t="s">
        <v>11</v>
      </c>
      <c r="P23" s="229" t="s">
        <v>11</v>
      </c>
      <c r="Q23" s="229" t="s">
        <v>11</v>
      </c>
      <c r="R23" s="183" t="s">
        <v>356</v>
      </c>
      <c r="S23" s="183" t="s">
        <v>356</v>
      </c>
      <c r="T23" s="183" t="s">
        <v>356</v>
      </c>
      <c r="U23" s="183" t="s">
        <v>356</v>
      </c>
      <c r="V23" s="184" t="s">
        <v>356</v>
      </c>
      <c r="W23" s="91"/>
    </row>
    <row r="24" spans="1:23" s="92" customFormat="1" ht="17.25" customHeight="1">
      <c r="A24" s="129" t="s">
        <v>341</v>
      </c>
      <c r="B24" s="154" t="str">
        <f t="shared" si="1"/>
        <v>-</v>
      </c>
      <c r="C24" s="229" t="s">
        <v>11</v>
      </c>
      <c r="D24" s="229" t="s">
        <v>11</v>
      </c>
      <c r="E24" s="229" t="s">
        <v>11</v>
      </c>
      <c r="F24" s="229" t="s">
        <v>11</v>
      </c>
      <c r="G24" s="229" t="s">
        <v>11</v>
      </c>
      <c r="H24" s="229" t="s">
        <v>11</v>
      </c>
      <c r="I24" s="229" t="s">
        <v>11</v>
      </c>
      <c r="J24" s="229" t="s">
        <v>11</v>
      </c>
      <c r="K24" s="229" t="s">
        <v>11</v>
      </c>
      <c r="L24" s="229" t="s">
        <v>11</v>
      </c>
      <c r="M24" s="229" t="s">
        <v>11</v>
      </c>
      <c r="N24" s="229" t="s">
        <v>11</v>
      </c>
      <c r="O24" s="229" t="s">
        <v>11</v>
      </c>
      <c r="P24" s="229" t="s">
        <v>11</v>
      </c>
      <c r="Q24" s="229" t="s">
        <v>11</v>
      </c>
      <c r="R24" s="183" t="s">
        <v>356</v>
      </c>
      <c r="S24" s="183" t="s">
        <v>356</v>
      </c>
      <c r="T24" s="183" t="s">
        <v>356</v>
      </c>
      <c r="U24" s="183" t="s">
        <v>356</v>
      </c>
      <c r="V24" s="184" t="s">
        <v>356</v>
      </c>
      <c r="W24" s="91"/>
    </row>
    <row r="25" spans="1:23" s="83" customFormat="1" ht="12" customHeight="1">
      <c r="A25" s="185" t="s">
        <v>296</v>
      </c>
      <c r="B25" s="186"/>
      <c r="C25" s="186"/>
      <c r="D25" s="186"/>
      <c r="E25" s="186"/>
      <c r="F25" s="186"/>
      <c r="G25" s="186"/>
      <c r="H25" s="186"/>
      <c r="I25" s="186"/>
      <c r="J25" s="186"/>
      <c r="K25" s="186"/>
      <c r="L25" s="186"/>
      <c r="M25" s="186"/>
      <c r="N25" s="186"/>
      <c r="O25" s="186"/>
      <c r="P25" s="187"/>
      <c r="Q25" s="187"/>
      <c r="R25" s="85"/>
      <c r="S25" s="85"/>
      <c r="T25" s="85"/>
      <c r="U25" s="85"/>
      <c r="V25" s="85"/>
    </row>
    <row r="26" spans="1:23" s="83" customFormat="1" ht="12" customHeight="1">
      <c r="A26" s="188" t="s">
        <v>310</v>
      </c>
      <c r="B26" s="189"/>
      <c r="C26" s="189"/>
      <c r="D26" s="189"/>
      <c r="E26" s="189"/>
      <c r="F26" s="189"/>
      <c r="G26" s="189"/>
      <c r="H26" s="189"/>
      <c r="I26" s="189"/>
      <c r="J26" s="189"/>
      <c r="K26" s="189"/>
      <c r="L26" s="189"/>
      <c r="M26" s="189"/>
      <c r="N26" s="189"/>
      <c r="O26" s="189"/>
      <c r="P26" s="187"/>
      <c r="Q26" s="187"/>
    </row>
    <row r="27" spans="1:23" s="83" customFormat="1" ht="12" customHeight="1">
      <c r="A27" s="93"/>
      <c r="B27" s="187"/>
      <c r="C27" s="187"/>
      <c r="D27" s="187"/>
      <c r="E27" s="187"/>
      <c r="F27" s="187"/>
      <c r="G27" s="187"/>
      <c r="H27" s="187"/>
      <c r="I27" s="187"/>
      <c r="J27" s="187"/>
      <c r="K27" s="187"/>
      <c r="L27" s="187"/>
      <c r="M27" s="187"/>
      <c r="N27" s="187"/>
      <c r="O27" s="187"/>
      <c r="P27" s="187"/>
      <c r="Q27" s="187"/>
    </row>
    <row r="28" spans="1:23" s="83" customFormat="1" ht="12" customHeight="1">
      <c r="A28" s="93"/>
      <c r="B28" s="187"/>
      <c r="C28" s="187"/>
      <c r="D28" s="187"/>
      <c r="E28" s="187"/>
      <c r="F28" s="187"/>
      <c r="G28" s="187"/>
      <c r="H28" s="187"/>
      <c r="I28" s="187"/>
      <c r="J28" s="187"/>
      <c r="K28" s="187"/>
      <c r="L28" s="187"/>
      <c r="M28" s="187"/>
      <c r="N28" s="187"/>
      <c r="O28" s="187"/>
      <c r="P28" s="187"/>
      <c r="Q28" s="187"/>
    </row>
    <row r="29" spans="1:23" s="83" customFormat="1" ht="12" customHeight="1">
      <c r="A29" s="93"/>
      <c r="B29" s="187"/>
      <c r="C29" s="187"/>
      <c r="D29" s="187"/>
      <c r="E29" s="187"/>
      <c r="F29" s="187"/>
      <c r="G29" s="187"/>
      <c r="H29" s="187"/>
      <c r="I29" s="187"/>
      <c r="J29" s="187"/>
      <c r="K29" s="187"/>
      <c r="L29" s="187"/>
      <c r="M29" s="187"/>
      <c r="N29" s="187"/>
      <c r="O29" s="187"/>
      <c r="P29" s="187"/>
      <c r="Q29" s="187"/>
    </row>
    <row r="30" spans="1:23" s="83" customFormat="1" ht="14.25" customHeight="1">
      <c r="A30" s="299"/>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12" customHeight="1">
      <c r="A31" s="86"/>
      <c r="P31" s="190"/>
      <c r="Q31" s="190"/>
    </row>
  </sheetData>
  <customSheetViews>
    <customSheetView guid="{8B4C5619-54EF-4E9D-AF19-AC3668C76619}" showPageBreaks="1" showGridLines="0" outlineSymbols="0" printArea="1" view="pageBreakPreview">
      <selection activeCell="P24" sqref="P24"/>
      <rowBreaks count="3" manualBreakCount="3">
        <brk id="10017" min="286" max="27697" man="1"/>
        <brk id="16525" min="282" max="36097" man="1"/>
        <brk id="22817" min="278" max="42565" man="1"/>
      </rowBreaks>
      <pageMargins left="0.74" right="0.78740157480314965" top="0.78740157480314965" bottom="0.78740157480314965" header="0" footer="0"/>
      <pageSetup paperSize="9" scale="85" pageOrder="overThenDown" orientation="landscape" r:id="rId1"/>
      <headerFooter alignWithMargins="0"/>
    </customSheetView>
  </customSheetViews>
  <mergeCells count="1">
    <mergeCell ref="A30:W30"/>
  </mergeCells>
  <phoneticPr fontId="2"/>
  <pageMargins left="0.59055118110236227" right="0.59055118110236227" top="0.78740157480314965" bottom="0.78740157480314965" header="0" footer="0"/>
  <pageSetup paperSize="9" scale="87"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showOutlineSymbols="0" view="pageBreakPreview" zoomScale="80" zoomScaleNormal="75" zoomScaleSheetLayoutView="80" workbookViewId="0">
      <pane xSplit="1" ySplit="5" topLeftCell="B6" activePane="bottomRight" state="frozen"/>
      <selection activeCell="L18" sqref="L18"/>
      <selection pane="topRight" activeCell="L18" sqref="L18"/>
      <selection pane="bottomLeft" activeCell="L18" sqref="L18"/>
      <selection pane="bottomRight" activeCell="C16" sqref="C16"/>
    </sheetView>
  </sheetViews>
  <sheetFormatPr defaultColWidth="9" defaultRowHeight="11"/>
  <cols>
    <col min="1" max="1" width="11.36328125" style="88" customWidth="1"/>
    <col min="2" max="2" width="8.453125" style="87" customWidth="1"/>
    <col min="3" max="21" width="6.7265625" style="87" customWidth="1"/>
    <col min="22" max="22" width="9" style="87"/>
    <col min="23" max="23" width="0.453125" style="87" customWidth="1"/>
    <col min="24" max="16384" width="9" style="87"/>
  </cols>
  <sheetData>
    <row r="1" spans="1:23" s="80" customFormat="1" ht="13">
      <c r="A1" s="130" t="s">
        <v>237</v>
      </c>
      <c r="B1" s="130"/>
      <c r="C1" s="130"/>
      <c r="D1" s="130"/>
      <c r="E1" s="130"/>
      <c r="F1" s="130"/>
      <c r="G1" s="173"/>
      <c r="H1" s="173"/>
      <c r="I1" s="173"/>
      <c r="J1" s="173"/>
      <c r="K1" s="173"/>
      <c r="L1" s="173"/>
      <c r="M1" s="173"/>
      <c r="N1" s="173"/>
      <c r="P1" s="175"/>
      <c r="Q1" s="175"/>
      <c r="R1" s="82"/>
      <c r="S1" s="82"/>
      <c r="T1" s="82"/>
      <c r="U1" s="82"/>
      <c r="V1" s="249" t="s">
        <v>352</v>
      </c>
    </row>
    <row r="2" spans="1:23" s="80" customFormat="1" ht="44.25" customHeight="1">
      <c r="A2" s="176"/>
      <c r="B2" s="171" t="s">
        <v>225</v>
      </c>
      <c r="C2" s="99" t="s">
        <v>297</v>
      </c>
      <c r="D2" s="99" t="s">
        <v>298</v>
      </c>
      <c r="E2" s="99" t="s">
        <v>226</v>
      </c>
      <c r="F2" s="99" t="s">
        <v>227</v>
      </c>
      <c r="G2" s="99" t="s">
        <v>299</v>
      </c>
      <c r="H2" s="99" t="s">
        <v>300</v>
      </c>
      <c r="I2" s="99" t="s">
        <v>301</v>
      </c>
      <c r="J2" s="99" t="s">
        <v>302</v>
      </c>
      <c r="K2" s="99" t="s">
        <v>303</v>
      </c>
      <c r="L2" s="99" t="s">
        <v>228</v>
      </c>
      <c r="M2" s="169" t="s">
        <v>229</v>
      </c>
      <c r="N2" s="99" t="s">
        <v>230</v>
      </c>
      <c r="O2" s="177" t="s">
        <v>231</v>
      </c>
      <c r="P2" s="99" t="s">
        <v>232</v>
      </c>
      <c r="Q2" s="99" t="s">
        <v>233</v>
      </c>
      <c r="R2" s="99" t="s">
        <v>234</v>
      </c>
      <c r="S2" s="99" t="s">
        <v>235</v>
      </c>
      <c r="T2" s="99" t="s">
        <v>236</v>
      </c>
      <c r="U2" s="169" t="s">
        <v>343</v>
      </c>
      <c r="V2" s="179" t="s">
        <v>315</v>
      </c>
      <c r="W2" s="81"/>
    </row>
    <row r="3" spans="1:23" s="90" customFormat="1" ht="17.25" customHeight="1">
      <c r="A3" s="245" t="s">
        <v>272</v>
      </c>
      <c r="B3" s="246">
        <f>IF(SUM(C3:U3)=0,"-",SUM(C3:U3))</f>
        <v>37134</v>
      </c>
      <c r="C3" s="246">
        <v>68</v>
      </c>
      <c r="D3" s="246">
        <v>27</v>
      </c>
      <c r="E3" s="246">
        <v>41</v>
      </c>
      <c r="F3" s="246">
        <v>239</v>
      </c>
      <c r="G3" s="246">
        <v>1300</v>
      </c>
      <c r="H3" s="246">
        <v>1667</v>
      </c>
      <c r="I3" s="246">
        <v>1367</v>
      </c>
      <c r="J3" s="246">
        <v>1277</v>
      </c>
      <c r="K3" s="246">
        <v>1407</v>
      </c>
      <c r="L3" s="246">
        <v>1751</v>
      </c>
      <c r="M3" s="247">
        <v>1747</v>
      </c>
      <c r="N3" s="247">
        <v>1749</v>
      </c>
      <c r="O3" s="247">
        <v>1898</v>
      </c>
      <c r="P3" s="247">
        <v>2753</v>
      </c>
      <c r="Q3" s="247">
        <v>3133</v>
      </c>
      <c r="R3" s="247">
        <v>4153</v>
      </c>
      <c r="S3" s="247">
        <v>4646</v>
      </c>
      <c r="T3" s="247">
        <v>4558</v>
      </c>
      <c r="U3" s="247">
        <v>3353</v>
      </c>
      <c r="V3" s="248">
        <v>12878</v>
      </c>
      <c r="W3" s="89"/>
    </row>
    <row r="4" spans="1:23" s="90" customFormat="1" ht="17.25" customHeight="1">
      <c r="A4" s="106" t="s">
        <v>258</v>
      </c>
      <c r="B4" s="228">
        <f>IF(SUM(C4:U4)=0,"-",SUM(C4:U4))</f>
        <v>1202</v>
      </c>
      <c r="C4" s="228">
        <v>2</v>
      </c>
      <c r="D4" s="228">
        <v>0</v>
      </c>
      <c r="E4" s="228">
        <v>0</v>
      </c>
      <c r="F4" s="228">
        <v>1</v>
      </c>
      <c r="G4" s="228">
        <v>19</v>
      </c>
      <c r="H4" s="228">
        <v>34</v>
      </c>
      <c r="I4" s="228">
        <v>33</v>
      </c>
      <c r="J4" s="228">
        <v>36</v>
      </c>
      <c r="K4" s="228">
        <v>34</v>
      </c>
      <c r="L4" s="228">
        <v>46</v>
      </c>
      <c r="M4" s="180">
        <v>44</v>
      </c>
      <c r="N4" s="180">
        <v>54</v>
      </c>
      <c r="O4" s="180">
        <v>56</v>
      </c>
      <c r="P4" s="180">
        <v>88</v>
      </c>
      <c r="Q4" s="180">
        <v>107</v>
      </c>
      <c r="R4" s="180">
        <v>148</v>
      </c>
      <c r="S4" s="180">
        <v>173</v>
      </c>
      <c r="T4" s="180">
        <v>181</v>
      </c>
      <c r="U4" s="180">
        <v>146</v>
      </c>
      <c r="V4" s="181">
        <v>437</v>
      </c>
      <c r="W4" s="89"/>
    </row>
    <row r="5" spans="1:23" s="92" customFormat="1" ht="17.25" customHeight="1">
      <c r="A5" s="238" t="s">
        <v>320</v>
      </c>
      <c r="B5" s="237">
        <f t="shared" ref="B5:B24" si="0">IF(SUM(C5:U5)=0,"-",SUM(C5:U5))</f>
        <v>34</v>
      </c>
      <c r="C5" s="237" t="str">
        <f t="shared" ref="C5:V5" si="1">IF(SUM(C6:C24)=0,"-",SUM(C6:C24))</f>
        <v>-</v>
      </c>
      <c r="D5" s="237" t="str">
        <f t="shared" si="1"/>
        <v>-</v>
      </c>
      <c r="E5" s="237" t="str">
        <f t="shared" si="1"/>
        <v>-</v>
      </c>
      <c r="F5" s="237" t="str">
        <f t="shared" si="1"/>
        <v>-</v>
      </c>
      <c r="G5" s="237" t="str">
        <f t="shared" si="1"/>
        <v>-</v>
      </c>
      <c r="H5" s="237">
        <f t="shared" si="1"/>
        <v>1</v>
      </c>
      <c r="I5" s="237" t="str">
        <f t="shared" si="1"/>
        <v>-</v>
      </c>
      <c r="J5" s="237">
        <f t="shared" si="1"/>
        <v>1</v>
      </c>
      <c r="K5" s="237" t="str">
        <f t="shared" si="1"/>
        <v>-</v>
      </c>
      <c r="L5" s="237" t="str">
        <f t="shared" si="1"/>
        <v>-</v>
      </c>
      <c r="M5" s="237">
        <f t="shared" si="1"/>
        <v>1</v>
      </c>
      <c r="N5" s="237">
        <f t="shared" si="1"/>
        <v>1</v>
      </c>
      <c r="O5" s="237">
        <f t="shared" si="1"/>
        <v>2</v>
      </c>
      <c r="P5" s="237">
        <f t="shared" si="1"/>
        <v>2</v>
      </c>
      <c r="Q5" s="237">
        <f t="shared" si="1"/>
        <v>2</v>
      </c>
      <c r="R5" s="237">
        <f t="shared" si="1"/>
        <v>7</v>
      </c>
      <c r="S5" s="237">
        <f t="shared" si="1"/>
        <v>9</v>
      </c>
      <c r="T5" s="237">
        <f t="shared" si="1"/>
        <v>5</v>
      </c>
      <c r="U5" s="243">
        <f t="shared" si="1"/>
        <v>3</v>
      </c>
      <c r="V5" s="244">
        <f t="shared" si="1"/>
        <v>6</v>
      </c>
      <c r="W5" s="91"/>
    </row>
    <row r="6" spans="1:23" s="92" customFormat="1" ht="17.25" customHeight="1">
      <c r="A6" s="129" t="s">
        <v>321</v>
      </c>
      <c r="B6" s="154">
        <f t="shared" si="0"/>
        <v>21</v>
      </c>
      <c r="C6" s="229" t="s">
        <v>11</v>
      </c>
      <c r="D6" s="229" t="s">
        <v>11</v>
      </c>
      <c r="E6" s="229" t="s">
        <v>11</v>
      </c>
      <c r="F6" s="229" t="s">
        <v>11</v>
      </c>
      <c r="G6" s="229" t="s">
        <v>11</v>
      </c>
      <c r="H6" s="154">
        <v>1</v>
      </c>
      <c r="I6" s="229" t="s">
        <v>11</v>
      </c>
      <c r="J6" s="154">
        <v>1</v>
      </c>
      <c r="K6" s="229" t="s">
        <v>11</v>
      </c>
      <c r="L6" s="229" t="s">
        <v>11</v>
      </c>
      <c r="M6" s="229" t="s">
        <v>11</v>
      </c>
      <c r="N6" s="183">
        <v>1</v>
      </c>
      <c r="O6" s="183">
        <v>2</v>
      </c>
      <c r="P6" s="183">
        <v>1</v>
      </c>
      <c r="Q6" s="183">
        <v>2</v>
      </c>
      <c r="R6" s="183">
        <v>3</v>
      </c>
      <c r="S6" s="183">
        <v>5</v>
      </c>
      <c r="T6" s="183">
        <v>4</v>
      </c>
      <c r="U6" s="183">
        <v>1</v>
      </c>
      <c r="V6" s="184">
        <v>4</v>
      </c>
      <c r="W6" s="91"/>
    </row>
    <row r="7" spans="1:23" s="92" customFormat="1" ht="17.25" customHeight="1">
      <c r="A7" s="129" t="s">
        <v>324</v>
      </c>
      <c r="B7" s="154">
        <f t="shared" si="0"/>
        <v>1</v>
      </c>
      <c r="C7" s="229" t="s">
        <v>11</v>
      </c>
      <c r="D7" s="229" t="s">
        <v>11</v>
      </c>
      <c r="E7" s="229" t="s">
        <v>11</v>
      </c>
      <c r="F7" s="229" t="s">
        <v>11</v>
      </c>
      <c r="G7" s="229" t="s">
        <v>11</v>
      </c>
      <c r="H7" s="229" t="s">
        <v>11</v>
      </c>
      <c r="I7" s="229" t="s">
        <v>11</v>
      </c>
      <c r="J7" s="229" t="s">
        <v>11</v>
      </c>
      <c r="K7" s="229" t="s">
        <v>11</v>
      </c>
      <c r="L7" s="229" t="s">
        <v>11</v>
      </c>
      <c r="M7" s="229" t="s">
        <v>11</v>
      </c>
      <c r="N7" s="229" t="s">
        <v>11</v>
      </c>
      <c r="O7" s="229" t="s">
        <v>11</v>
      </c>
      <c r="P7" s="229" t="s">
        <v>11</v>
      </c>
      <c r="Q7" s="229" t="s">
        <v>11</v>
      </c>
      <c r="R7" s="183">
        <v>1</v>
      </c>
      <c r="S7" s="229" t="s">
        <v>11</v>
      </c>
      <c r="T7" s="229" t="s">
        <v>11</v>
      </c>
      <c r="U7" s="183" t="s">
        <v>356</v>
      </c>
      <c r="V7" s="184">
        <v>1</v>
      </c>
      <c r="W7" s="91"/>
    </row>
    <row r="8" spans="1:23" s="92" customFormat="1" ht="17.25" customHeight="1">
      <c r="A8" s="129" t="s">
        <v>325</v>
      </c>
      <c r="B8" s="154">
        <f t="shared" si="0"/>
        <v>2</v>
      </c>
      <c r="C8" s="229" t="s">
        <v>11</v>
      </c>
      <c r="D8" s="229" t="s">
        <v>11</v>
      </c>
      <c r="E8" s="229" t="s">
        <v>11</v>
      </c>
      <c r="F8" s="229" t="s">
        <v>11</v>
      </c>
      <c r="G8" s="229" t="s">
        <v>11</v>
      </c>
      <c r="H8" s="229" t="s">
        <v>11</v>
      </c>
      <c r="I8" s="229" t="s">
        <v>11</v>
      </c>
      <c r="J8" s="229" t="s">
        <v>11</v>
      </c>
      <c r="K8" s="229" t="s">
        <v>11</v>
      </c>
      <c r="L8" s="229" t="s">
        <v>11</v>
      </c>
      <c r="M8" s="229" t="s">
        <v>11</v>
      </c>
      <c r="N8" s="229" t="s">
        <v>11</v>
      </c>
      <c r="O8" s="229" t="s">
        <v>11</v>
      </c>
      <c r="P8" s="229" t="s">
        <v>11</v>
      </c>
      <c r="Q8" s="229" t="s">
        <v>11</v>
      </c>
      <c r="R8" s="183">
        <v>1</v>
      </c>
      <c r="S8" s="229" t="s">
        <v>11</v>
      </c>
      <c r="T8" s="183">
        <v>1</v>
      </c>
      <c r="U8" s="183" t="s">
        <v>356</v>
      </c>
      <c r="V8" s="184">
        <v>1</v>
      </c>
      <c r="W8" s="91"/>
    </row>
    <row r="9" spans="1:23" s="92" customFormat="1" ht="17.25" customHeight="1">
      <c r="A9" s="129" t="s">
        <v>326</v>
      </c>
      <c r="B9" s="154">
        <f t="shared" si="0"/>
        <v>1</v>
      </c>
      <c r="C9" s="229" t="s">
        <v>11</v>
      </c>
      <c r="D9" s="229" t="s">
        <v>11</v>
      </c>
      <c r="E9" s="229" t="s">
        <v>11</v>
      </c>
      <c r="F9" s="229" t="s">
        <v>11</v>
      </c>
      <c r="G9" s="229" t="s">
        <v>11</v>
      </c>
      <c r="H9" s="229" t="s">
        <v>11</v>
      </c>
      <c r="I9" s="229" t="s">
        <v>11</v>
      </c>
      <c r="J9" s="229" t="s">
        <v>11</v>
      </c>
      <c r="K9" s="229" t="s">
        <v>11</v>
      </c>
      <c r="L9" s="229" t="s">
        <v>11</v>
      </c>
      <c r="M9" s="229" t="s">
        <v>11</v>
      </c>
      <c r="N9" s="229" t="s">
        <v>11</v>
      </c>
      <c r="O9" s="229" t="s">
        <v>11</v>
      </c>
      <c r="P9" s="183">
        <v>1</v>
      </c>
      <c r="Q9" s="229" t="s">
        <v>11</v>
      </c>
      <c r="R9" s="229" t="s">
        <v>11</v>
      </c>
      <c r="S9" s="229" t="s">
        <v>11</v>
      </c>
      <c r="T9" s="229" t="s">
        <v>11</v>
      </c>
      <c r="U9" s="183" t="s">
        <v>356</v>
      </c>
      <c r="V9" s="184" t="s">
        <v>356</v>
      </c>
      <c r="W9" s="91"/>
    </row>
    <row r="10" spans="1:23" s="92" customFormat="1" ht="17.25" customHeight="1">
      <c r="A10" s="129" t="s">
        <v>327</v>
      </c>
      <c r="B10" s="154" t="str">
        <f t="shared" si="0"/>
        <v>-</v>
      </c>
      <c r="C10" s="229" t="s">
        <v>11</v>
      </c>
      <c r="D10" s="229" t="s">
        <v>11</v>
      </c>
      <c r="E10" s="229" t="s">
        <v>11</v>
      </c>
      <c r="F10" s="229" t="s">
        <v>11</v>
      </c>
      <c r="G10" s="229" t="s">
        <v>11</v>
      </c>
      <c r="H10" s="229" t="s">
        <v>11</v>
      </c>
      <c r="I10" s="229" t="s">
        <v>11</v>
      </c>
      <c r="J10" s="229" t="s">
        <v>11</v>
      </c>
      <c r="K10" s="229" t="s">
        <v>11</v>
      </c>
      <c r="L10" s="229" t="s">
        <v>11</v>
      </c>
      <c r="M10" s="229" t="s">
        <v>11</v>
      </c>
      <c r="N10" s="229" t="s">
        <v>11</v>
      </c>
      <c r="O10" s="229" t="s">
        <v>11</v>
      </c>
      <c r="P10" s="229" t="s">
        <v>11</v>
      </c>
      <c r="Q10" s="229" t="s">
        <v>11</v>
      </c>
      <c r="R10" s="229" t="s">
        <v>11</v>
      </c>
      <c r="S10" s="229" t="s">
        <v>11</v>
      </c>
      <c r="T10" s="229" t="s">
        <v>11</v>
      </c>
      <c r="U10" s="183" t="s">
        <v>356</v>
      </c>
      <c r="V10" s="184" t="s">
        <v>356</v>
      </c>
      <c r="W10" s="91"/>
    </row>
    <row r="11" spans="1:23" s="92" customFormat="1" ht="17.25" customHeight="1">
      <c r="A11" s="129" t="s">
        <v>328</v>
      </c>
      <c r="B11" s="154" t="str">
        <f t="shared" si="0"/>
        <v>-</v>
      </c>
      <c r="C11" s="229" t="s">
        <v>11</v>
      </c>
      <c r="D11" s="229" t="s">
        <v>11</v>
      </c>
      <c r="E11" s="229" t="s">
        <v>11</v>
      </c>
      <c r="F11" s="229" t="s">
        <v>11</v>
      </c>
      <c r="G11" s="229" t="s">
        <v>11</v>
      </c>
      <c r="H11" s="229" t="s">
        <v>11</v>
      </c>
      <c r="I11" s="229" t="s">
        <v>11</v>
      </c>
      <c r="J11" s="229" t="s">
        <v>11</v>
      </c>
      <c r="K11" s="229" t="s">
        <v>11</v>
      </c>
      <c r="L11" s="229" t="s">
        <v>11</v>
      </c>
      <c r="M11" s="229" t="s">
        <v>11</v>
      </c>
      <c r="N11" s="229" t="s">
        <v>11</v>
      </c>
      <c r="O11" s="229" t="s">
        <v>11</v>
      </c>
      <c r="P11" s="229" t="s">
        <v>11</v>
      </c>
      <c r="Q11" s="229" t="s">
        <v>11</v>
      </c>
      <c r="R11" s="229" t="s">
        <v>11</v>
      </c>
      <c r="S11" s="229" t="s">
        <v>11</v>
      </c>
      <c r="T11" s="229" t="s">
        <v>11</v>
      </c>
      <c r="U11" s="183" t="s">
        <v>356</v>
      </c>
      <c r="V11" s="184" t="s">
        <v>356</v>
      </c>
      <c r="W11" s="91"/>
    </row>
    <row r="12" spans="1:23" s="92" customFormat="1" ht="17.25" customHeight="1">
      <c r="A12" s="129" t="s">
        <v>329</v>
      </c>
      <c r="B12" s="154">
        <f t="shared" si="0"/>
        <v>2</v>
      </c>
      <c r="C12" s="229" t="s">
        <v>11</v>
      </c>
      <c r="D12" s="229" t="s">
        <v>11</v>
      </c>
      <c r="E12" s="229" t="s">
        <v>11</v>
      </c>
      <c r="F12" s="229" t="s">
        <v>11</v>
      </c>
      <c r="G12" s="229" t="s">
        <v>11</v>
      </c>
      <c r="H12" s="229" t="s">
        <v>11</v>
      </c>
      <c r="I12" s="229" t="s">
        <v>11</v>
      </c>
      <c r="J12" s="229" t="s">
        <v>11</v>
      </c>
      <c r="K12" s="229" t="s">
        <v>11</v>
      </c>
      <c r="L12" s="229" t="s">
        <v>11</v>
      </c>
      <c r="M12" s="229" t="s">
        <v>11</v>
      </c>
      <c r="N12" s="229" t="s">
        <v>11</v>
      </c>
      <c r="O12" s="229" t="s">
        <v>11</v>
      </c>
      <c r="P12" s="229" t="s">
        <v>11</v>
      </c>
      <c r="Q12" s="229" t="s">
        <v>11</v>
      </c>
      <c r="R12" s="229" t="s">
        <v>11</v>
      </c>
      <c r="S12" s="183">
        <v>1</v>
      </c>
      <c r="T12" s="229" t="s">
        <v>11</v>
      </c>
      <c r="U12" s="183">
        <v>1</v>
      </c>
      <c r="V12" s="184" t="s">
        <v>356</v>
      </c>
      <c r="W12" s="91"/>
    </row>
    <row r="13" spans="1:23" s="92" customFormat="1" ht="17.25" customHeight="1">
      <c r="A13" s="129" t="s">
        <v>330</v>
      </c>
      <c r="B13" s="154">
        <f t="shared" si="0"/>
        <v>1</v>
      </c>
      <c r="C13" s="229" t="s">
        <v>11</v>
      </c>
      <c r="D13" s="229" t="s">
        <v>11</v>
      </c>
      <c r="E13" s="229" t="s">
        <v>11</v>
      </c>
      <c r="F13" s="229" t="s">
        <v>11</v>
      </c>
      <c r="G13" s="229" t="s">
        <v>11</v>
      </c>
      <c r="H13" s="229" t="s">
        <v>11</v>
      </c>
      <c r="I13" s="229" t="s">
        <v>11</v>
      </c>
      <c r="J13" s="229" t="s">
        <v>11</v>
      </c>
      <c r="K13" s="229" t="s">
        <v>11</v>
      </c>
      <c r="L13" s="229" t="s">
        <v>11</v>
      </c>
      <c r="M13" s="229" t="s">
        <v>11</v>
      </c>
      <c r="N13" s="229" t="s">
        <v>11</v>
      </c>
      <c r="O13" s="229" t="s">
        <v>11</v>
      </c>
      <c r="P13" s="229" t="s">
        <v>11</v>
      </c>
      <c r="Q13" s="229" t="s">
        <v>11</v>
      </c>
      <c r="R13" s="229" t="s">
        <v>11</v>
      </c>
      <c r="S13" s="183">
        <v>1</v>
      </c>
      <c r="T13" s="229" t="s">
        <v>11</v>
      </c>
      <c r="U13" s="183" t="s">
        <v>356</v>
      </c>
      <c r="V13" s="184" t="s">
        <v>356</v>
      </c>
      <c r="W13" s="91"/>
    </row>
    <row r="14" spans="1:23" s="92" customFormat="1" ht="17.25" customHeight="1">
      <c r="A14" s="129" t="s">
        <v>331</v>
      </c>
      <c r="B14" s="154">
        <f t="shared" si="0"/>
        <v>1</v>
      </c>
      <c r="C14" s="229" t="s">
        <v>11</v>
      </c>
      <c r="D14" s="229" t="s">
        <v>11</v>
      </c>
      <c r="E14" s="229" t="s">
        <v>11</v>
      </c>
      <c r="F14" s="229" t="s">
        <v>11</v>
      </c>
      <c r="G14" s="229" t="s">
        <v>11</v>
      </c>
      <c r="H14" s="229" t="s">
        <v>11</v>
      </c>
      <c r="I14" s="229" t="s">
        <v>11</v>
      </c>
      <c r="J14" s="229" t="s">
        <v>11</v>
      </c>
      <c r="K14" s="229" t="s">
        <v>11</v>
      </c>
      <c r="L14" s="229" t="s">
        <v>11</v>
      </c>
      <c r="M14" s="229" t="s">
        <v>11</v>
      </c>
      <c r="N14" s="229" t="s">
        <v>11</v>
      </c>
      <c r="O14" s="229" t="s">
        <v>11</v>
      </c>
      <c r="P14" s="229" t="s">
        <v>11</v>
      </c>
      <c r="Q14" s="229" t="s">
        <v>11</v>
      </c>
      <c r="R14" s="183">
        <v>1</v>
      </c>
      <c r="S14" s="229" t="s">
        <v>11</v>
      </c>
      <c r="T14" s="229" t="s">
        <v>11</v>
      </c>
      <c r="U14" s="183" t="s">
        <v>356</v>
      </c>
      <c r="V14" s="184" t="s">
        <v>356</v>
      </c>
      <c r="W14" s="91"/>
    </row>
    <row r="15" spans="1:23" s="92" customFormat="1" ht="17.25" customHeight="1">
      <c r="A15" s="129" t="s">
        <v>332</v>
      </c>
      <c r="B15" s="154" t="str">
        <f t="shared" si="0"/>
        <v>-</v>
      </c>
      <c r="C15" s="229" t="s">
        <v>11</v>
      </c>
      <c r="D15" s="229" t="s">
        <v>11</v>
      </c>
      <c r="E15" s="229" t="s">
        <v>11</v>
      </c>
      <c r="F15" s="229" t="s">
        <v>11</v>
      </c>
      <c r="G15" s="229" t="s">
        <v>11</v>
      </c>
      <c r="H15" s="229" t="s">
        <v>11</v>
      </c>
      <c r="I15" s="229" t="s">
        <v>11</v>
      </c>
      <c r="J15" s="229" t="s">
        <v>11</v>
      </c>
      <c r="K15" s="229" t="s">
        <v>11</v>
      </c>
      <c r="L15" s="229" t="s">
        <v>11</v>
      </c>
      <c r="M15" s="229" t="s">
        <v>11</v>
      </c>
      <c r="N15" s="229" t="s">
        <v>11</v>
      </c>
      <c r="O15" s="229" t="s">
        <v>11</v>
      </c>
      <c r="P15" s="229" t="s">
        <v>11</v>
      </c>
      <c r="Q15" s="229" t="s">
        <v>11</v>
      </c>
      <c r="R15" s="229" t="s">
        <v>11</v>
      </c>
      <c r="S15" s="229" t="s">
        <v>11</v>
      </c>
      <c r="T15" s="229" t="s">
        <v>11</v>
      </c>
      <c r="U15" s="183" t="s">
        <v>356</v>
      </c>
      <c r="V15" s="184" t="s">
        <v>356</v>
      </c>
      <c r="W15" s="91"/>
    </row>
    <row r="16" spans="1:23" s="92" customFormat="1" ht="17.25" customHeight="1">
      <c r="A16" s="129" t="s">
        <v>333</v>
      </c>
      <c r="B16" s="154" t="str">
        <f t="shared" si="0"/>
        <v>-</v>
      </c>
      <c r="C16" s="229" t="s">
        <v>11</v>
      </c>
      <c r="D16" s="229" t="s">
        <v>11</v>
      </c>
      <c r="E16" s="229" t="s">
        <v>11</v>
      </c>
      <c r="F16" s="229" t="s">
        <v>11</v>
      </c>
      <c r="G16" s="229" t="s">
        <v>11</v>
      </c>
      <c r="H16" s="229" t="s">
        <v>11</v>
      </c>
      <c r="I16" s="229" t="s">
        <v>11</v>
      </c>
      <c r="J16" s="229" t="s">
        <v>11</v>
      </c>
      <c r="K16" s="229" t="s">
        <v>11</v>
      </c>
      <c r="L16" s="229" t="s">
        <v>11</v>
      </c>
      <c r="M16" s="229" t="s">
        <v>11</v>
      </c>
      <c r="N16" s="229" t="s">
        <v>11</v>
      </c>
      <c r="O16" s="229" t="s">
        <v>11</v>
      </c>
      <c r="P16" s="229" t="s">
        <v>11</v>
      </c>
      <c r="Q16" s="229" t="s">
        <v>11</v>
      </c>
      <c r="R16" s="229" t="s">
        <v>11</v>
      </c>
      <c r="S16" s="229" t="s">
        <v>11</v>
      </c>
      <c r="T16" s="229" t="s">
        <v>11</v>
      </c>
      <c r="U16" s="183" t="s">
        <v>356</v>
      </c>
      <c r="V16" s="184" t="s">
        <v>356</v>
      </c>
      <c r="W16" s="91"/>
    </row>
    <row r="17" spans="1:23" s="92" customFormat="1" ht="17.25" customHeight="1">
      <c r="A17" s="129" t="s">
        <v>334</v>
      </c>
      <c r="B17" s="154">
        <f t="shared" si="0"/>
        <v>2</v>
      </c>
      <c r="C17" s="229" t="s">
        <v>11</v>
      </c>
      <c r="D17" s="229" t="s">
        <v>11</v>
      </c>
      <c r="E17" s="229" t="s">
        <v>11</v>
      </c>
      <c r="F17" s="229" t="s">
        <v>11</v>
      </c>
      <c r="G17" s="229" t="s">
        <v>11</v>
      </c>
      <c r="H17" s="229" t="s">
        <v>11</v>
      </c>
      <c r="I17" s="229" t="s">
        <v>11</v>
      </c>
      <c r="J17" s="229" t="s">
        <v>11</v>
      </c>
      <c r="K17" s="229" t="s">
        <v>11</v>
      </c>
      <c r="L17" s="229" t="s">
        <v>11</v>
      </c>
      <c r="M17" s="229" t="s">
        <v>11</v>
      </c>
      <c r="N17" s="229" t="s">
        <v>11</v>
      </c>
      <c r="O17" s="229" t="s">
        <v>11</v>
      </c>
      <c r="P17" s="229" t="s">
        <v>11</v>
      </c>
      <c r="Q17" s="229" t="s">
        <v>11</v>
      </c>
      <c r="R17" s="183">
        <v>1</v>
      </c>
      <c r="S17" s="183">
        <v>1</v>
      </c>
      <c r="T17" s="229" t="s">
        <v>11</v>
      </c>
      <c r="U17" s="183" t="s">
        <v>356</v>
      </c>
      <c r="V17" s="184" t="s">
        <v>356</v>
      </c>
      <c r="W17" s="91"/>
    </row>
    <row r="18" spans="1:23" s="92" customFormat="1" ht="17.25" customHeight="1">
      <c r="A18" s="129" t="s">
        <v>335</v>
      </c>
      <c r="B18" s="154" t="str">
        <f t="shared" si="0"/>
        <v>-</v>
      </c>
      <c r="C18" s="229" t="s">
        <v>11</v>
      </c>
      <c r="D18" s="229" t="s">
        <v>11</v>
      </c>
      <c r="E18" s="229" t="s">
        <v>11</v>
      </c>
      <c r="F18" s="229" t="s">
        <v>11</v>
      </c>
      <c r="G18" s="229" t="s">
        <v>11</v>
      </c>
      <c r="H18" s="229" t="s">
        <v>11</v>
      </c>
      <c r="I18" s="229" t="s">
        <v>11</v>
      </c>
      <c r="J18" s="229" t="s">
        <v>11</v>
      </c>
      <c r="K18" s="229" t="s">
        <v>11</v>
      </c>
      <c r="L18" s="229" t="s">
        <v>11</v>
      </c>
      <c r="M18" s="229" t="s">
        <v>11</v>
      </c>
      <c r="N18" s="229" t="s">
        <v>11</v>
      </c>
      <c r="O18" s="229" t="s">
        <v>11</v>
      </c>
      <c r="P18" s="229" t="s">
        <v>11</v>
      </c>
      <c r="Q18" s="229" t="s">
        <v>11</v>
      </c>
      <c r="R18" s="229" t="s">
        <v>11</v>
      </c>
      <c r="S18" s="229" t="s">
        <v>11</v>
      </c>
      <c r="T18" s="229" t="s">
        <v>11</v>
      </c>
      <c r="U18" s="183" t="s">
        <v>356</v>
      </c>
      <c r="V18" s="184" t="s">
        <v>356</v>
      </c>
      <c r="W18" s="91"/>
    </row>
    <row r="19" spans="1:23" s="92" customFormat="1" ht="17.25" customHeight="1">
      <c r="A19" s="129" t="s">
        <v>336</v>
      </c>
      <c r="B19" s="154" t="str">
        <f t="shared" si="0"/>
        <v>-</v>
      </c>
      <c r="C19" s="229" t="s">
        <v>11</v>
      </c>
      <c r="D19" s="229" t="s">
        <v>11</v>
      </c>
      <c r="E19" s="229" t="s">
        <v>11</v>
      </c>
      <c r="F19" s="229" t="s">
        <v>11</v>
      </c>
      <c r="G19" s="229" t="s">
        <v>11</v>
      </c>
      <c r="H19" s="229" t="s">
        <v>11</v>
      </c>
      <c r="I19" s="229" t="s">
        <v>11</v>
      </c>
      <c r="J19" s="229" t="s">
        <v>11</v>
      </c>
      <c r="K19" s="229" t="s">
        <v>11</v>
      </c>
      <c r="L19" s="229" t="s">
        <v>11</v>
      </c>
      <c r="M19" s="229" t="s">
        <v>11</v>
      </c>
      <c r="N19" s="229" t="s">
        <v>11</v>
      </c>
      <c r="O19" s="229" t="s">
        <v>11</v>
      </c>
      <c r="P19" s="229" t="s">
        <v>11</v>
      </c>
      <c r="Q19" s="229" t="s">
        <v>11</v>
      </c>
      <c r="R19" s="229" t="s">
        <v>11</v>
      </c>
      <c r="S19" s="229" t="s">
        <v>11</v>
      </c>
      <c r="T19" s="229" t="s">
        <v>11</v>
      </c>
      <c r="U19" s="183" t="s">
        <v>356</v>
      </c>
      <c r="V19" s="184" t="s">
        <v>356</v>
      </c>
      <c r="W19" s="91"/>
    </row>
    <row r="20" spans="1:23" s="92" customFormat="1" ht="17.25" customHeight="1">
      <c r="A20" s="129" t="s">
        <v>337</v>
      </c>
      <c r="B20" s="154" t="str">
        <f t="shared" si="0"/>
        <v>-</v>
      </c>
      <c r="C20" s="229" t="s">
        <v>11</v>
      </c>
      <c r="D20" s="229" t="s">
        <v>11</v>
      </c>
      <c r="E20" s="229" t="s">
        <v>11</v>
      </c>
      <c r="F20" s="229" t="s">
        <v>11</v>
      </c>
      <c r="G20" s="229" t="s">
        <v>11</v>
      </c>
      <c r="H20" s="229" t="s">
        <v>11</v>
      </c>
      <c r="I20" s="229" t="s">
        <v>11</v>
      </c>
      <c r="J20" s="229" t="s">
        <v>11</v>
      </c>
      <c r="K20" s="229" t="s">
        <v>11</v>
      </c>
      <c r="L20" s="229" t="s">
        <v>11</v>
      </c>
      <c r="M20" s="229" t="s">
        <v>11</v>
      </c>
      <c r="N20" s="229" t="s">
        <v>11</v>
      </c>
      <c r="O20" s="229" t="s">
        <v>11</v>
      </c>
      <c r="P20" s="229" t="s">
        <v>11</v>
      </c>
      <c r="Q20" s="229" t="s">
        <v>11</v>
      </c>
      <c r="R20" s="229" t="s">
        <v>11</v>
      </c>
      <c r="S20" s="229" t="s">
        <v>11</v>
      </c>
      <c r="T20" s="229" t="s">
        <v>11</v>
      </c>
      <c r="U20" s="183" t="s">
        <v>356</v>
      </c>
      <c r="V20" s="184" t="s">
        <v>356</v>
      </c>
      <c r="W20" s="91"/>
    </row>
    <row r="21" spans="1:23" s="92" customFormat="1" ht="17.25" customHeight="1">
      <c r="A21" s="129" t="s">
        <v>338</v>
      </c>
      <c r="B21" s="154">
        <f t="shared" si="0"/>
        <v>2</v>
      </c>
      <c r="C21" s="229" t="s">
        <v>11</v>
      </c>
      <c r="D21" s="229" t="s">
        <v>11</v>
      </c>
      <c r="E21" s="229" t="s">
        <v>11</v>
      </c>
      <c r="F21" s="229" t="s">
        <v>11</v>
      </c>
      <c r="G21" s="229" t="s">
        <v>11</v>
      </c>
      <c r="H21" s="229" t="s">
        <v>11</v>
      </c>
      <c r="I21" s="229" t="s">
        <v>11</v>
      </c>
      <c r="J21" s="229" t="s">
        <v>11</v>
      </c>
      <c r="K21" s="229" t="s">
        <v>11</v>
      </c>
      <c r="L21" s="229" t="s">
        <v>11</v>
      </c>
      <c r="M21" s="229" t="s">
        <v>11</v>
      </c>
      <c r="N21" s="229" t="s">
        <v>11</v>
      </c>
      <c r="O21" s="229" t="s">
        <v>11</v>
      </c>
      <c r="P21" s="229" t="s">
        <v>11</v>
      </c>
      <c r="Q21" s="229" t="s">
        <v>11</v>
      </c>
      <c r="R21" s="229" t="s">
        <v>11</v>
      </c>
      <c r="S21" s="183">
        <v>1</v>
      </c>
      <c r="T21" s="229" t="s">
        <v>11</v>
      </c>
      <c r="U21" s="183">
        <v>1</v>
      </c>
      <c r="V21" s="184" t="s">
        <v>356</v>
      </c>
      <c r="W21" s="91"/>
    </row>
    <row r="22" spans="1:23" s="92" customFormat="1" ht="17.25" customHeight="1">
      <c r="A22" s="129" t="s">
        <v>339</v>
      </c>
      <c r="B22" s="154">
        <f t="shared" si="0"/>
        <v>1</v>
      </c>
      <c r="C22" s="229" t="s">
        <v>11</v>
      </c>
      <c r="D22" s="229" t="s">
        <v>11</v>
      </c>
      <c r="E22" s="229" t="s">
        <v>11</v>
      </c>
      <c r="F22" s="229" t="s">
        <v>11</v>
      </c>
      <c r="G22" s="229" t="s">
        <v>11</v>
      </c>
      <c r="H22" s="229" t="s">
        <v>11</v>
      </c>
      <c r="I22" s="229" t="s">
        <v>11</v>
      </c>
      <c r="J22" s="229" t="s">
        <v>11</v>
      </c>
      <c r="K22" s="229" t="s">
        <v>11</v>
      </c>
      <c r="L22" s="229" t="s">
        <v>11</v>
      </c>
      <c r="M22" s="183">
        <v>1</v>
      </c>
      <c r="N22" s="229" t="s">
        <v>11</v>
      </c>
      <c r="O22" s="229" t="s">
        <v>11</v>
      </c>
      <c r="P22" s="229" t="s">
        <v>11</v>
      </c>
      <c r="Q22" s="229" t="s">
        <v>11</v>
      </c>
      <c r="R22" s="229" t="s">
        <v>11</v>
      </c>
      <c r="S22" s="229" t="s">
        <v>11</v>
      </c>
      <c r="T22" s="229" t="s">
        <v>11</v>
      </c>
      <c r="U22" s="183" t="s">
        <v>356</v>
      </c>
      <c r="V22" s="184" t="s">
        <v>356</v>
      </c>
      <c r="W22" s="91"/>
    </row>
    <row r="23" spans="1:23" s="92" customFormat="1" ht="17.25" customHeight="1">
      <c r="A23" s="129" t="s">
        <v>340</v>
      </c>
      <c r="B23" s="154" t="str">
        <f t="shared" si="0"/>
        <v>-</v>
      </c>
      <c r="C23" s="229" t="s">
        <v>11</v>
      </c>
      <c r="D23" s="229" t="s">
        <v>11</v>
      </c>
      <c r="E23" s="229" t="s">
        <v>11</v>
      </c>
      <c r="F23" s="229" t="s">
        <v>11</v>
      </c>
      <c r="G23" s="229" t="s">
        <v>11</v>
      </c>
      <c r="H23" s="229" t="s">
        <v>11</v>
      </c>
      <c r="I23" s="229" t="s">
        <v>11</v>
      </c>
      <c r="J23" s="229" t="s">
        <v>11</v>
      </c>
      <c r="K23" s="229" t="s">
        <v>11</v>
      </c>
      <c r="L23" s="229" t="s">
        <v>11</v>
      </c>
      <c r="M23" s="229" t="s">
        <v>11</v>
      </c>
      <c r="N23" s="229" t="s">
        <v>11</v>
      </c>
      <c r="O23" s="229" t="s">
        <v>11</v>
      </c>
      <c r="P23" s="229" t="s">
        <v>11</v>
      </c>
      <c r="Q23" s="229" t="s">
        <v>11</v>
      </c>
      <c r="R23" s="229" t="s">
        <v>11</v>
      </c>
      <c r="S23" s="229" t="s">
        <v>11</v>
      </c>
      <c r="T23" s="229" t="s">
        <v>11</v>
      </c>
      <c r="U23" s="183" t="s">
        <v>356</v>
      </c>
      <c r="V23" s="184" t="s">
        <v>356</v>
      </c>
      <c r="W23" s="91"/>
    </row>
    <row r="24" spans="1:23" s="92" customFormat="1" ht="17.25" customHeight="1">
      <c r="A24" s="129" t="s">
        <v>341</v>
      </c>
      <c r="B24" s="154" t="str">
        <f t="shared" si="0"/>
        <v>-</v>
      </c>
      <c r="C24" s="229" t="s">
        <v>11</v>
      </c>
      <c r="D24" s="229" t="s">
        <v>11</v>
      </c>
      <c r="E24" s="229" t="s">
        <v>11</v>
      </c>
      <c r="F24" s="229" t="s">
        <v>11</v>
      </c>
      <c r="G24" s="229" t="s">
        <v>11</v>
      </c>
      <c r="H24" s="229" t="s">
        <v>11</v>
      </c>
      <c r="I24" s="229" t="s">
        <v>11</v>
      </c>
      <c r="J24" s="229" t="s">
        <v>11</v>
      </c>
      <c r="K24" s="229" t="s">
        <v>11</v>
      </c>
      <c r="L24" s="229" t="s">
        <v>11</v>
      </c>
      <c r="M24" s="229" t="s">
        <v>11</v>
      </c>
      <c r="N24" s="229" t="s">
        <v>11</v>
      </c>
      <c r="O24" s="229" t="s">
        <v>11</v>
      </c>
      <c r="P24" s="229" t="s">
        <v>11</v>
      </c>
      <c r="Q24" s="229" t="s">
        <v>11</v>
      </c>
      <c r="R24" s="229" t="s">
        <v>11</v>
      </c>
      <c r="S24" s="229" t="s">
        <v>11</v>
      </c>
      <c r="T24" s="229" t="s">
        <v>11</v>
      </c>
      <c r="U24" s="183" t="s">
        <v>356</v>
      </c>
      <c r="V24" s="184" t="s">
        <v>356</v>
      </c>
      <c r="W24" s="91"/>
    </row>
    <row r="25" spans="1:23" s="83" customFormat="1" ht="12" customHeight="1">
      <c r="A25" s="185" t="s">
        <v>296</v>
      </c>
      <c r="B25" s="186"/>
      <c r="C25" s="186"/>
      <c r="D25" s="186"/>
      <c r="E25" s="186"/>
      <c r="F25" s="186"/>
      <c r="G25" s="186"/>
      <c r="H25" s="186"/>
      <c r="I25" s="186"/>
      <c r="J25" s="186"/>
      <c r="K25" s="186"/>
      <c r="L25" s="186"/>
      <c r="M25" s="186"/>
      <c r="N25" s="186"/>
      <c r="O25" s="186"/>
      <c r="P25" s="189"/>
      <c r="Q25" s="189"/>
    </row>
    <row r="26" spans="1:23" s="83" customFormat="1" ht="28.5" customHeight="1">
      <c r="A26" s="300" t="s">
        <v>311</v>
      </c>
      <c r="B26" s="300"/>
      <c r="C26" s="300"/>
      <c r="D26" s="300"/>
      <c r="E26" s="300"/>
      <c r="F26" s="300"/>
      <c r="G26" s="300"/>
      <c r="H26" s="300"/>
      <c r="I26" s="300"/>
      <c r="J26" s="300"/>
      <c r="K26" s="300"/>
      <c r="L26" s="300"/>
      <c r="M26" s="300"/>
      <c r="N26" s="300"/>
      <c r="O26" s="300"/>
      <c r="P26" s="300"/>
      <c r="Q26" s="300"/>
      <c r="R26" s="300"/>
      <c r="S26" s="300"/>
      <c r="T26" s="300"/>
      <c r="U26" s="300"/>
      <c r="V26" s="300"/>
    </row>
    <row r="27" spans="1:23" s="83" customFormat="1" ht="12" customHeight="1">
      <c r="A27" s="93"/>
      <c r="B27" s="187"/>
      <c r="C27" s="187"/>
      <c r="D27" s="187"/>
      <c r="E27" s="187"/>
      <c r="F27" s="187"/>
      <c r="G27" s="187"/>
      <c r="H27" s="187"/>
      <c r="I27" s="187"/>
      <c r="J27" s="187"/>
      <c r="K27" s="187"/>
      <c r="L27" s="187"/>
      <c r="M27" s="187"/>
      <c r="N27" s="187"/>
      <c r="O27" s="187"/>
      <c r="P27" s="187"/>
      <c r="Q27" s="187"/>
    </row>
    <row r="28" spans="1:23" s="83" customFormat="1" ht="12" customHeight="1">
      <c r="A28" s="93"/>
      <c r="B28" s="187"/>
      <c r="C28" s="187"/>
      <c r="D28" s="187"/>
      <c r="E28" s="187"/>
      <c r="F28" s="187"/>
      <c r="G28" s="187"/>
      <c r="H28" s="187"/>
      <c r="I28" s="187"/>
      <c r="J28" s="187"/>
      <c r="K28" s="187"/>
      <c r="L28" s="187"/>
      <c r="M28" s="187"/>
      <c r="N28" s="187"/>
      <c r="O28" s="187"/>
      <c r="P28" s="187"/>
      <c r="Q28" s="187"/>
    </row>
    <row r="29" spans="1:23" s="83" customFormat="1" ht="12" customHeight="1">
      <c r="A29" s="93"/>
      <c r="B29" s="187"/>
      <c r="C29" s="187"/>
      <c r="D29" s="187"/>
      <c r="E29" s="187"/>
      <c r="F29" s="187"/>
      <c r="G29" s="187"/>
      <c r="H29" s="187"/>
      <c r="I29" s="187"/>
      <c r="J29" s="187"/>
      <c r="K29" s="187"/>
      <c r="L29" s="187"/>
      <c r="M29" s="187"/>
      <c r="N29" s="187"/>
      <c r="O29" s="187"/>
      <c r="P29" s="187"/>
      <c r="Q29" s="187"/>
    </row>
    <row r="30" spans="1:23" s="83" customFormat="1" ht="14.25" customHeight="1">
      <c r="A30" s="299"/>
      <c r="B30" s="299"/>
      <c r="C30" s="299"/>
      <c r="D30" s="299"/>
      <c r="E30" s="299"/>
      <c r="F30" s="299"/>
      <c r="G30" s="299"/>
      <c r="H30" s="299"/>
      <c r="I30" s="299"/>
      <c r="J30" s="299"/>
      <c r="K30" s="299"/>
      <c r="L30" s="299"/>
      <c r="M30" s="299"/>
      <c r="N30" s="299"/>
      <c r="O30" s="299"/>
      <c r="P30" s="299"/>
      <c r="Q30" s="299"/>
      <c r="R30" s="299"/>
      <c r="S30" s="299"/>
      <c r="T30" s="299"/>
      <c r="U30" s="299"/>
      <c r="V30" s="299"/>
    </row>
    <row r="31" spans="1:23" ht="12" customHeight="1"/>
  </sheetData>
  <customSheetViews>
    <customSheetView guid="{8B4C5619-54EF-4E9D-AF19-AC3668C76619}" showPageBreaks="1" showGridLines="0" outlineSymbols="0" printArea="1" view="pageBreakPreview">
      <selection activeCell="T16" sqref="T16"/>
      <rowBreaks count="3" manualBreakCount="3">
        <brk id="10017" min="286" max="27697" man="1"/>
        <brk id="16525" min="282" max="36097" man="1"/>
        <brk id="22817" min="278" max="42565" man="1"/>
      </rowBreaks>
      <pageMargins left="0.78740157480314965" right="0.78740157480314965" top="0.78740157480314965" bottom="0.78740157480314965" header="0" footer="0"/>
      <pageSetup paperSize="9" scale="85" pageOrder="overThenDown" orientation="landscape" r:id="rId1"/>
      <headerFooter alignWithMargins="0"/>
    </customSheetView>
  </customSheetViews>
  <mergeCells count="2">
    <mergeCell ref="A26:V26"/>
    <mergeCell ref="A30:V30"/>
  </mergeCells>
  <phoneticPr fontId="2"/>
  <pageMargins left="0.59055118110236227" right="0.59055118110236227" top="0.78740157480314965" bottom="0.78740157480314965" header="0" footer="0"/>
  <pageSetup paperSize="9" scale="87"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showOutlineSymbols="0" view="pageBreakPreview" zoomScale="80" zoomScaleNormal="75" zoomScaleSheetLayoutView="80" workbookViewId="0">
      <pane xSplit="1" ySplit="8" topLeftCell="B9" activePane="bottomRight" state="frozen"/>
      <selection activeCell="L18" sqref="L18"/>
      <selection pane="topRight" activeCell="L18" sqref="L18"/>
      <selection pane="bottomLeft" activeCell="L18" sqref="L18"/>
      <selection pane="bottomRight" activeCell="F16" sqref="F16"/>
    </sheetView>
  </sheetViews>
  <sheetFormatPr defaultColWidth="9" defaultRowHeight="11"/>
  <cols>
    <col min="1" max="1" width="12.36328125" style="88" customWidth="1"/>
    <col min="2" max="10" width="8.6328125" style="87" customWidth="1"/>
    <col min="11" max="11" width="5.36328125" style="87" customWidth="1"/>
    <col min="12" max="12" width="12.6328125" style="87" customWidth="1"/>
    <col min="13" max="16384" width="9" style="87"/>
  </cols>
  <sheetData>
    <row r="1" spans="1:15" s="80" customFormat="1" ht="13.5" customHeight="1">
      <c r="A1" s="251" t="s">
        <v>238</v>
      </c>
      <c r="B1" s="251"/>
      <c r="C1" s="251"/>
      <c r="D1" s="251"/>
      <c r="E1" s="251"/>
      <c r="F1" s="251"/>
      <c r="G1" s="251"/>
      <c r="H1" s="252"/>
      <c r="I1" s="82"/>
      <c r="J1" s="249" t="s">
        <v>351</v>
      </c>
      <c r="K1" s="253"/>
      <c r="L1" s="81"/>
      <c r="M1" s="252"/>
      <c r="N1" s="252"/>
      <c r="O1" s="252"/>
    </row>
    <row r="2" spans="1:15" s="83" customFormat="1" ht="15" customHeight="1">
      <c r="A2" s="97"/>
      <c r="B2" s="303" t="s">
        <v>239</v>
      </c>
      <c r="C2" s="304"/>
      <c r="D2" s="304"/>
      <c r="E2" s="304"/>
      <c r="F2" s="304"/>
      <c r="G2" s="304"/>
      <c r="H2" s="304"/>
      <c r="I2" s="305"/>
      <c r="J2" s="306" t="s">
        <v>245</v>
      </c>
      <c r="K2" s="309"/>
      <c r="L2" s="310"/>
    </row>
    <row r="3" spans="1:15" s="80" customFormat="1" ht="15" customHeight="1">
      <c r="A3" s="98"/>
      <c r="B3" s="311" t="s">
        <v>225</v>
      </c>
      <c r="C3" s="311" t="s">
        <v>240</v>
      </c>
      <c r="D3" s="311"/>
      <c r="E3" s="311"/>
      <c r="F3" s="311"/>
      <c r="G3" s="311"/>
      <c r="H3" s="311"/>
      <c r="I3" s="312" t="s">
        <v>304</v>
      </c>
      <c r="J3" s="307"/>
      <c r="K3" s="309"/>
      <c r="L3" s="310"/>
    </row>
    <row r="4" spans="1:15" s="80" customFormat="1" ht="15" customHeight="1">
      <c r="A4" s="98"/>
      <c r="B4" s="311"/>
      <c r="C4" s="311" t="s">
        <v>225</v>
      </c>
      <c r="D4" s="311" t="s">
        <v>241</v>
      </c>
      <c r="E4" s="311"/>
      <c r="F4" s="311"/>
      <c r="G4" s="311" t="s">
        <v>242</v>
      </c>
      <c r="H4" s="311" t="s">
        <v>243</v>
      </c>
      <c r="I4" s="313"/>
      <c r="J4" s="308"/>
      <c r="K4" s="309"/>
      <c r="L4" s="310"/>
    </row>
    <row r="5" spans="1:15" s="80" customFormat="1" ht="30" customHeight="1">
      <c r="A5" s="100"/>
      <c r="B5" s="311"/>
      <c r="C5" s="311"/>
      <c r="D5" s="99" t="s">
        <v>225</v>
      </c>
      <c r="E5" s="99" t="s">
        <v>345</v>
      </c>
      <c r="F5" s="99" t="s">
        <v>244</v>
      </c>
      <c r="G5" s="311"/>
      <c r="H5" s="311"/>
      <c r="I5" s="314"/>
      <c r="J5" s="99" t="s">
        <v>305</v>
      </c>
      <c r="K5" s="101"/>
      <c r="L5" s="102"/>
    </row>
    <row r="6" spans="1:15" s="94" customFormat="1" ht="17.25" customHeight="1">
      <c r="A6" s="245" t="s">
        <v>272</v>
      </c>
      <c r="B6" s="250">
        <f>IF(SUM(C6,I6)=0,"-",SUM(C6,I6))</f>
        <v>15590</v>
      </c>
      <c r="C6" s="250">
        <f t="shared" ref="C6:C27" si="0">IF(SUM(D6,G6:H6)=0,"-",SUM(D6,G6:H6))</f>
        <v>12033</v>
      </c>
      <c r="D6" s="250">
        <f t="shared" ref="D6:D27" si="1">IF(SUM(E6:F6)=0,"-",SUM(E6:F6))</f>
        <v>5781</v>
      </c>
      <c r="E6" s="246">
        <v>5485</v>
      </c>
      <c r="F6" s="246">
        <v>296</v>
      </c>
      <c r="G6" s="246">
        <v>4605</v>
      </c>
      <c r="H6" s="246">
        <v>1647</v>
      </c>
      <c r="I6" s="246">
        <v>3557</v>
      </c>
      <c r="J6" s="246">
        <v>7414</v>
      </c>
      <c r="K6" s="108"/>
      <c r="L6" s="109"/>
      <c r="M6" s="110"/>
    </row>
    <row r="7" spans="1:15" s="94" customFormat="1" ht="17.25" customHeight="1">
      <c r="A7" s="106" t="s">
        <v>258</v>
      </c>
      <c r="B7" s="107">
        <f>IF(SUM(C7,I7)=0,"-",SUM(C7,I7))</f>
        <v>451</v>
      </c>
      <c r="C7" s="107">
        <f t="shared" si="0"/>
        <v>347</v>
      </c>
      <c r="D7" s="107">
        <f t="shared" si="1"/>
        <v>154</v>
      </c>
      <c r="E7" s="84">
        <v>150</v>
      </c>
      <c r="F7" s="84">
        <v>4</v>
      </c>
      <c r="G7" s="84">
        <v>131</v>
      </c>
      <c r="H7" s="84">
        <v>62</v>
      </c>
      <c r="I7" s="84">
        <v>104</v>
      </c>
      <c r="J7" s="84">
        <v>217</v>
      </c>
      <c r="K7" s="108"/>
      <c r="L7" s="109"/>
      <c r="M7" s="110"/>
    </row>
    <row r="8" spans="1:15" s="92" customFormat="1" ht="17.25" customHeight="1">
      <c r="A8" s="238" t="s">
        <v>320</v>
      </c>
      <c r="B8" s="236">
        <f t="shared" ref="B8:B27" si="2">IF(SUM(C8,I8)=0,"-",SUM(C8,I8))</f>
        <v>15</v>
      </c>
      <c r="C8" s="236">
        <f t="shared" si="0"/>
        <v>8</v>
      </c>
      <c r="D8" s="236">
        <f t="shared" si="1"/>
        <v>6</v>
      </c>
      <c r="E8" s="235">
        <f t="shared" ref="E8:J8" si="3">IF(SUM(E9:E27)=0,"-",SUM(E9:E27))</f>
        <v>6</v>
      </c>
      <c r="F8" s="235" t="str">
        <f t="shared" si="3"/>
        <v>-</v>
      </c>
      <c r="G8" s="235">
        <f t="shared" si="3"/>
        <v>2</v>
      </c>
      <c r="H8" s="235" t="str">
        <f t="shared" si="3"/>
        <v>-</v>
      </c>
      <c r="I8" s="235">
        <f t="shared" si="3"/>
        <v>7</v>
      </c>
      <c r="J8" s="235">
        <f t="shared" si="3"/>
        <v>1</v>
      </c>
      <c r="K8" s="108"/>
      <c r="L8" s="109"/>
      <c r="M8" s="91"/>
    </row>
    <row r="9" spans="1:15" s="92" customFormat="1" ht="17.25" customHeight="1">
      <c r="A9" s="129" t="s">
        <v>321</v>
      </c>
      <c r="B9" s="162">
        <f t="shared" si="2"/>
        <v>9</v>
      </c>
      <c r="C9" s="154">
        <f t="shared" si="0"/>
        <v>5</v>
      </c>
      <c r="D9" s="162">
        <f t="shared" si="1"/>
        <v>5</v>
      </c>
      <c r="E9" s="154">
        <v>5</v>
      </c>
      <c r="F9" s="154" t="s">
        <v>356</v>
      </c>
      <c r="G9" s="154" t="s">
        <v>356</v>
      </c>
      <c r="H9" s="154" t="s">
        <v>356</v>
      </c>
      <c r="I9" s="154">
        <v>4</v>
      </c>
      <c r="J9" s="154" t="s">
        <v>356</v>
      </c>
      <c r="K9" s="108"/>
      <c r="L9" s="109"/>
      <c r="M9" s="191"/>
      <c r="N9" s="192"/>
    </row>
    <row r="10" spans="1:15" s="92" customFormat="1" ht="17.25" customHeight="1">
      <c r="A10" s="129" t="s">
        <v>324</v>
      </c>
      <c r="B10" s="162">
        <f t="shared" si="2"/>
        <v>1</v>
      </c>
      <c r="C10" s="154">
        <f t="shared" si="0"/>
        <v>1</v>
      </c>
      <c r="D10" s="154" t="str">
        <f t="shared" si="1"/>
        <v>-</v>
      </c>
      <c r="E10" s="154" t="s">
        <v>356</v>
      </c>
      <c r="F10" s="154" t="s">
        <v>356</v>
      </c>
      <c r="G10" s="154">
        <v>1</v>
      </c>
      <c r="H10" s="154" t="s">
        <v>356</v>
      </c>
      <c r="I10" s="154" t="s">
        <v>356</v>
      </c>
      <c r="J10" s="154" t="s">
        <v>356</v>
      </c>
      <c r="K10" s="108"/>
      <c r="L10" s="109"/>
      <c r="M10" s="191"/>
      <c r="N10" s="192"/>
    </row>
    <row r="11" spans="1:15" s="92" customFormat="1" ht="17.25" customHeight="1">
      <c r="A11" s="129" t="s">
        <v>325</v>
      </c>
      <c r="B11" s="162" t="str">
        <f t="shared" si="2"/>
        <v>-</v>
      </c>
      <c r="C11" s="154" t="str">
        <f t="shared" si="0"/>
        <v>-</v>
      </c>
      <c r="D11" s="154" t="str">
        <f t="shared" si="1"/>
        <v>-</v>
      </c>
      <c r="E11" s="154" t="s">
        <v>356</v>
      </c>
      <c r="F11" s="154" t="s">
        <v>356</v>
      </c>
      <c r="G11" s="154" t="s">
        <v>356</v>
      </c>
      <c r="H11" s="154" t="s">
        <v>356</v>
      </c>
      <c r="I11" s="154" t="s">
        <v>356</v>
      </c>
      <c r="J11" s="154" t="s">
        <v>356</v>
      </c>
      <c r="K11" s="108"/>
      <c r="L11" s="109"/>
      <c r="M11" s="191"/>
      <c r="N11" s="192"/>
    </row>
    <row r="12" spans="1:15" s="92" customFormat="1" ht="17.25" customHeight="1">
      <c r="A12" s="129" t="s">
        <v>326</v>
      </c>
      <c r="B12" s="162" t="str">
        <f t="shared" si="2"/>
        <v>-</v>
      </c>
      <c r="C12" s="154" t="str">
        <f t="shared" si="0"/>
        <v>-</v>
      </c>
      <c r="D12" s="154" t="str">
        <f t="shared" si="1"/>
        <v>-</v>
      </c>
      <c r="E12" s="154" t="s">
        <v>356</v>
      </c>
      <c r="F12" s="154" t="s">
        <v>356</v>
      </c>
      <c r="G12" s="154" t="s">
        <v>356</v>
      </c>
      <c r="H12" s="154" t="s">
        <v>356</v>
      </c>
      <c r="I12" s="154" t="s">
        <v>356</v>
      </c>
      <c r="J12" s="154" t="s">
        <v>356</v>
      </c>
      <c r="K12" s="108"/>
      <c r="L12" s="109"/>
      <c r="M12" s="191"/>
      <c r="N12" s="192"/>
    </row>
    <row r="13" spans="1:15" s="92" customFormat="1" ht="17.25" customHeight="1">
      <c r="A13" s="129" t="s">
        <v>327</v>
      </c>
      <c r="B13" s="162" t="str">
        <f t="shared" si="2"/>
        <v>-</v>
      </c>
      <c r="C13" s="154" t="str">
        <f t="shared" si="0"/>
        <v>-</v>
      </c>
      <c r="D13" s="154" t="str">
        <f t="shared" si="1"/>
        <v>-</v>
      </c>
      <c r="E13" s="154" t="s">
        <v>356</v>
      </c>
      <c r="F13" s="154" t="s">
        <v>356</v>
      </c>
      <c r="G13" s="154" t="s">
        <v>356</v>
      </c>
      <c r="H13" s="154" t="s">
        <v>356</v>
      </c>
      <c r="I13" s="154" t="s">
        <v>356</v>
      </c>
      <c r="J13" s="154" t="s">
        <v>356</v>
      </c>
      <c r="K13" s="108"/>
      <c r="L13" s="109"/>
      <c r="M13" s="191"/>
      <c r="N13" s="192"/>
    </row>
    <row r="14" spans="1:15" s="92" customFormat="1" ht="17.25" customHeight="1">
      <c r="A14" s="129" t="s">
        <v>328</v>
      </c>
      <c r="B14" s="162" t="str">
        <f t="shared" si="2"/>
        <v>-</v>
      </c>
      <c r="C14" s="154" t="str">
        <f t="shared" si="0"/>
        <v>-</v>
      </c>
      <c r="D14" s="154" t="str">
        <f t="shared" si="1"/>
        <v>-</v>
      </c>
      <c r="E14" s="154" t="s">
        <v>356</v>
      </c>
      <c r="F14" s="154" t="s">
        <v>356</v>
      </c>
      <c r="G14" s="154" t="s">
        <v>356</v>
      </c>
      <c r="H14" s="154" t="s">
        <v>356</v>
      </c>
      <c r="I14" s="154" t="s">
        <v>356</v>
      </c>
      <c r="J14" s="154" t="s">
        <v>356</v>
      </c>
      <c r="K14" s="108"/>
      <c r="L14" s="109"/>
      <c r="M14" s="191"/>
      <c r="N14" s="192"/>
    </row>
    <row r="15" spans="1:15" s="92" customFormat="1" ht="17.25" customHeight="1">
      <c r="A15" s="129" t="s">
        <v>329</v>
      </c>
      <c r="B15" s="162">
        <f t="shared" si="2"/>
        <v>1</v>
      </c>
      <c r="C15" s="154" t="str">
        <f t="shared" si="0"/>
        <v>-</v>
      </c>
      <c r="D15" s="154" t="str">
        <f t="shared" si="1"/>
        <v>-</v>
      </c>
      <c r="E15" s="154" t="s">
        <v>356</v>
      </c>
      <c r="F15" s="154" t="s">
        <v>356</v>
      </c>
      <c r="G15" s="154" t="s">
        <v>356</v>
      </c>
      <c r="H15" s="154" t="s">
        <v>356</v>
      </c>
      <c r="I15" s="154">
        <v>1</v>
      </c>
      <c r="J15" s="154" t="s">
        <v>356</v>
      </c>
      <c r="K15" s="108"/>
      <c r="L15" s="109"/>
      <c r="M15" s="191"/>
      <c r="N15" s="192"/>
    </row>
    <row r="16" spans="1:15" s="92" customFormat="1" ht="17.25" customHeight="1">
      <c r="A16" s="129" t="s">
        <v>330</v>
      </c>
      <c r="B16" s="162" t="str">
        <f t="shared" si="2"/>
        <v>-</v>
      </c>
      <c r="C16" s="154" t="str">
        <f t="shared" si="0"/>
        <v>-</v>
      </c>
      <c r="D16" s="154" t="str">
        <f t="shared" si="1"/>
        <v>-</v>
      </c>
      <c r="E16" s="154" t="s">
        <v>356</v>
      </c>
      <c r="F16" s="154" t="s">
        <v>356</v>
      </c>
      <c r="G16" s="154" t="s">
        <v>356</v>
      </c>
      <c r="H16" s="154" t="s">
        <v>356</v>
      </c>
      <c r="I16" s="154" t="s">
        <v>356</v>
      </c>
      <c r="J16" s="154" t="s">
        <v>356</v>
      </c>
      <c r="K16" s="108"/>
      <c r="L16" s="109"/>
      <c r="M16" s="191"/>
      <c r="N16" s="192"/>
    </row>
    <row r="17" spans="1:14" s="92" customFormat="1" ht="17.25" customHeight="1">
      <c r="A17" s="129" t="s">
        <v>331</v>
      </c>
      <c r="B17" s="162">
        <f t="shared" si="2"/>
        <v>1</v>
      </c>
      <c r="C17" s="154" t="str">
        <f t="shared" si="0"/>
        <v>-</v>
      </c>
      <c r="D17" s="154" t="str">
        <f t="shared" si="1"/>
        <v>-</v>
      </c>
      <c r="E17" s="154" t="s">
        <v>356</v>
      </c>
      <c r="F17" s="154" t="s">
        <v>356</v>
      </c>
      <c r="G17" s="154" t="s">
        <v>356</v>
      </c>
      <c r="H17" s="154" t="s">
        <v>356</v>
      </c>
      <c r="I17" s="154">
        <v>1</v>
      </c>
      <c r="J17" s="154" t="s">
        <v>356</v>
      </c>
      <c r="K17" s="108"/>
      <c r="L17" s="109"/>
      <c r="M17" s="191"/>
      <c r="N17" s="192"/>
    </row>
    <row r="18" spans="1:14" s="92" customFormat="1" ht="17.25" customHeight="1">
      <c r="A18" s="129" t="s">
        <v>332</v>
      </c>
      <c r="B18" s="162" t="str">
        <f t="shared" si="2"/>
        <v>-</v>
      </c>
      <c r="C18" s="154" t="str">
        <f t="shared" si="0"/>
        <v>-</v>
      </c>
      <c r="D18" s="154" t="str">
        <f t="shared" si="1"/>
        <v>-</v>
      </c>
      <c r="E18" s="154" t="s">
        <v>356</v>
      </c>
      <c r="F18" s="154" t="s">
        <v>356</v>
      </c>
      <c r="G18" s="154" t="s">
        <v>356</v>
      </c>
      <c r="H18" s="154" t="s">
        <v>356</v>
      </c>
      <c r="I18" s="154" t="s">
        <v>356</v>
      </c>
      <c r="J18" s="154" t="s">
        <v>356</v>
      </c>
      <c r="K18" s="108"/>
      <c r="L18" s="109"/>
      <c r="M18" s="191"/>
      <c r="N18" s="192"/>
    </row>
    <row r="19" spans="1:14" s="92" customFormat="1" ht="17.25" customHeight="1">
      <c r="A19" s="129" t="s">
        <v>333</v>
      </c>
      <c r="B19" s="162">
        <f t="shared" si="2"/>
        <v>1</v>
      </c>
      <c r="C19" s="154">
        <f t="shared" si="0"/>
        <v>1</v>
      </c>
      <c r="D19" s="154" t="str">
        <f t="shared" si="1"/>
        <v>-</v>
      </c>
      <c r="E19" s="154" t="s">
        <v>356</v>
      </c>
      <c r="F19" s="154" t="s">
        <v>356</v>
      </c>
      <c r="G19" s="154">
        <v>1</v>
      </c>
      <c r="H19" s="154" t="s">
        <v>356</v>
      </c>
      <c r="I19" s="154" t="s">
        <v>356</v>
      </c>
      <c r="J19" s="154" t="s">
        <v>356</v>
      </c>
      <c r="K19" s="108"/>
      <c r="L19" s="109"/>
      <c r="M19" s="191"/>
      <c r="N19" s="192"/>
    </row>
    <row r="20" spans="1:14" s="92" customFormat="1" ht="17.25" customHeight="1">
      <c r="A20" s="129" t="s">
        <v>334</v>
      </c>
      <c r="B20" s="162" t="str">
        <f t="shared" si="2"/>
        <v>-</v>
      </c>
      <c r="C20" s="154" t="str">
        <f t="shared" si="0"/>
        <v>-</v>
      </c>
      <c r="D20" s="154" t="str">
        <f t="shared" si="1"/>
        <v>-</v>
      </c>
      <c r="E20" s="154" t="s">
        <v>356</v>
      </c>
      <c r="F20" s="154" t="s">
        <v>356</v>
      </c>
      <c r="G20" s="154" t="s">
        <v>356</v>
      </c>
      <c r="H20" s="154" t="s">
        <v>356</v>
      </c>
      <c r="I20" s="154" t="s">
        <v>356</v>
      </c>
      <c r="J20" s="154" t="s">
        <v>356</v>
      </c>
      <c r="K20" s="108"/>
      <c r="L20" s="109"/>
      <c r="M20" s="191"/>
      <c r="N20" s="192"/>
    </row>
    <row r="21" spans="1:14" s="92" customFormat="1" ht="17.25" customHeight="1">
      <c r="A21" s="129" t="s">
        <v>335</v>
      </c>
      <c r="B21" s="162" t="str">
        <f t="shared" si="2"/>
        <v>-</v>
      </c>
      <c r="C21" s="154" t="str">
        <f t="shared" si="0"/>
        <v>-</v>
      </c>
      <c r="D21" s="154" t="str">
        <f t="shared" si="1"/>
        <v>-</v>
      </c>
      <c r="E21" s="154" t="s">
        <v>356</v>
      </c>
      <c r="F21" s="154" t="s">
        <v>356</v>
      </c>
      <c r="G21" s="154" t="s">
        <v>356</v>
      </c>
      <c r="H21" s="154" t="s">
        <v>356</v>
      </c>
      <c r="I21" s="154" t="s">
        <v>356</v>
      </c>
      <c r="J21" s="154">
        <v>1</v>
      </c>
      <c r="K21" s="108"/>
      <c r="L21" s="109"/>
      <c r="M21" s="191"/>
      <c r="N21" s="192"/>
    </row>
    <row r="22" spans="1:14" s="92" customFormat="1" ht="17.25" customHeight="1">
      <c r="A22" s="129" t="s">
        <v>336</v>
      </c>
      <c r="B22" s="162" t="str">
        <f t="shared" si="2"/>
        <v>-</v>
      </c>
      <c r="C22" s="154" t="str">
        <f t="shared" si="0"/>
        <v>-</v>
      </c>
      <c r="D22" s="154" t="str">
        <f t="shared" si="1"/>
        <v>-</v>
      </c>
      <c r="E22" s="154" t="s">
        <v>356</v>
      </c>
      <c r="F22" s="154" t="s">
        <v>356</v>
      </c>
      <c r="G22" s="154" t="s">
        <v>356</v>
      </c>
      <c r="H22" s="154" t="s">
        <v>356</v>
      </c>
      <c r="I22" s="154" t="s">
        <v>356</v>
      </c>
      <c r="J22" s="154" t="s">
        <v>356</v>
      </c>
      <c r="K22" s="108"/>
      <c r="L22" s="109"/>
      <c r="M22" s="191"/>
      <c r="N22" s="192"/>
    </row>
    <row r="23" spans="1:14" s="92" customFormat="1" ht="17.25" customHeight="1">
      <c r="A23" s="129" t="s">
        <v>337</v>
      </c>
      <c r="B23" s="162" t="str">
        <f t="shared" si="2"/>
        <v>-</v>
      </c>
      <c r="C23" s="154" t="str">
        <f t="shared" si="0"/>
        <v>-</v>
      </c>
      <c r="D23" s="154" t="str">
        <f t="shared" si="1"/>
        <v>-</v>
      </c>
      <c r="E23" s="154" t="s">
        <v>356</v>
      </c>
      <c r="F23" s="154" t="s">
        <v>356</v>
      </c>
      <c r="G23" s="154" t="s">
        <v>356</v>
      </c>
      <c r="H23" s="154" t="s">
        <v>356</v>
      </c>
      <c r="I23" s="154" t="s">
        <v>356</v>
      </c>
      <c r="J23" s="154" t="s">
        <v>356</v>
      </c>
      <c r="K23" s="108"/>
      <c r="L23" s="109"/>
      <c r="M23" s="191"/>
      <c r="N23" s="192"/>
    </row>
    <row r="24" spans="1:14" s="92" customFormat="1" ht="17.25" customHeight="1">
      <c r="A24" s="129" t="s">
        <v>338</v>
      </c>
      <c r="B24" s="162">
        <f t="shared" si="2"/>
        <v>1</v>
      </c>
      <c r="C24" s="154" t="str">
        <f t="shared" si="0"/>
        <v>-</v>
      </c>
      <c r="D24" s="154" t="str">
        <f t="shared" si="1"/>
        <v>-</v>
      </c>
      <c r="E24" s="154" t="s">
        <v>356</v>
      </c>
      <c r="F24" s="154" t="s">
        <v>356</v>
      </c>
      <c r="G24" s="154" t="s">
        <v>356</v>
      </c>
      <c r="H24" s="154" t="s">
        <v>356</v>
      </c>
      <c r="I24" s="154">
        <v>1</v>
      </c>
      <c r="J24" s="154" t="s">
        <v>356</v>
      </c>
      <c r="K24" s="108"/>
      <c r="L24" s="109"/>
      <c r="M24" s="191"/>
      <c r="N24" s="192"/>
    </row>
    <row r="25" spans="1:14" s="92" customFormat="1" ht="17.25" customHeight="1">
      <c r="A25" s="129" t="s">
        <v>339</v>
      </c>
      <c r="B25" s="162">
        <f t="shared" si="2"/>
        <v>1</v>
      </c>
      <c r="C25" s="154">
        <f t="shared" si="0"/>
        <v>1</v>
      </c>
      <c r="D25" s="154">
        <f t="shared" si="1"/>
        <v>1</v>
      </c>
      <c r="E25" s="154">
        <v>1</v>
      </c>
      <c r="F25" s="154" t="s">
        <v>356</v>
      </c>
      <c r="G25" s="154" t="s">
        <v>356</v>
      </c>
      <c r="H25" s="154" t="s">
        <v>356</v>
      </c>
      <c r="I25" s="154" t="s">
        <v>356</v>
      </c>
      <c r="J25" s="154" t="s">
        <v>356</v>
      </c>
      <c r="K25" s="108"/>
      <c r="L25" s="109"/>
      <c r="M25" s="191"/>
      <c r="N25" s="192"/>
    </row>
    <row r="26" spans="1:14" s="92" customFormat="1" ht="17.25" customHeight="1">
      <c r="A26" s="129" t="s">
        <v>340</v>
      </c>
      <c r="B26" s="162" t="str">
        <f t="shared" si="2"/>
        <v>-</v>
      </c>
      <c r="C26" s="154" t="str">
        <f t="shared" si="0"/>
        <v>-</v>
      </c>
      <c r="D26" s="154" t="str">
        <f t="shared" si="1"/>
        <v>-</v>
      </c>
      <c r="E26" s="154" t="s">
        <v>356</v>
      </c>
      <c r="F26" s="154" t="s">
        <v>356</v>
      </c>
      <c r="G26" s="154" t="s">
        <v>356</v>
      </c>
      <c r="H26" s="154" t="s">
        <v>356</v>
      </c>
      <c r="I26" s="154" t="s">
        <v>356</v>
      </c>
      <c r="J26" s="154" t="s">
        <v>356</v>
      </c>
      <c r="K26" s="108"/>
      <c r="L26" s="109"/>
      <c r="M26" s="191"/>
      <c r="N26" s="192"/>
    </row>
    <row r="27" spans="1:14" s="92" customFormat="1" ht="17.25" customHeight="1">
      <c r="A27" s="129" t="s">
        <v>341</v>
      </c>
      <c r="B27" s="162" t="str">
        <f t="shared" si="2"/>
        <v>-</v>
      </c>
      <c r="C27" s="154" t="str">
        <f t="shared" si="0"/>
        <v>-</v>
      </c>
      <c r="D27" s="154" t="str">
        <f t="shared" si="1"/>
        <v>-</v>
      </c>
      <c r="E27" s="154" t="s">
        <v>356</v>
      </c>
      <c r="F27" s="154" t="s">
        <v>356</v>
      </c>
      <c r="G27" s="154" t="s">
        <v>356</v>
      </c>
      <c r="H27" s="154" t="s">
        <v>356</v>
      </c>
      <c r="I27" s="154" t="s">
        <v>356</v>
      </c>
      <c r="J27" s="154" t="s">
        <v>356</v>
      </c>
      <c r="K27" s="108"/>
      <c r="L27" s="109"/>
      <c r="M27" s="191"/>
      <c r="N27" s="192"/>
    </row>
    <row r="28" spans="1:14" s="95" customFormat="1" ht="13">
      <c r="A28" s="103" t="s">
        <v>296</v>
      </c>
      <c r="B28" s="104"/>
      <c r="C28" s="104"/>
      <c r="D28" s="104"/>
      <c r="E28" s="104"/>
      <c r="F28" s="104"/>
      <c r="G28" s="104"/>
      <c r="H28" s="104"/>
      <c r="I28" s="104"/>
      <c r="J28" s="104"/>
      <c r="K28" s="104"/>
      <c r="L28" s="104"/>
    </row>
    <row r="29" spans="1:14" s="95" customFormat="1" ht="26.25" customHeight="1">
      <c r="A29" s="301" t="s">
        <v>348</v>
      </c>
      <c r="B29" s="301"/>
      <c r="C29" s="301"/>
      <c r="D29" s="301"/>
      <c r="E29" s="301"/>
      <c r="F29" s="301"/>
      <c r="G29" s="301"/>
      <c r="H29" s="301"/>
      <c r="I29" s="301"/>
      <c r="J29" s="301"/>
    </row>
    <row r="30" spans="1:14" s="95" customFormat="1" ht="13">
      <c r="A30" s="96"/>
    </row>
    <row r="31" spans="1:14" s="95" customFormat="1" ht="13">
      <c r="A31" s="96"/>
    </row>
    <row r="32" spans="1:14" s="95" customFormat="1" ht="13">
      <c r="A32" s="96"/>
    </row>
    <row r="33" spans="1:10" s="95" customFormat="1" ht="26.25" customHeight="1">
      <c r="A33" s="302"/>
      <c r="B33" s="302"/>
      <c r="C33" s="302"/>
      <c r="D33" s="302"/>
      <c r="E33" s="302"/>
      <c r="F33" s="302"/>
      <c r="G33" s="302"/>
      <c r="H33" s="302"/>
      <c r="I33" s="302"/>
      <c r="J33" s="302"/>
    </row>
    <row r="34" spans="1:10" s="95" customFormat="1" ht="13">
      <c r="A34" s="96" t="s">
        <v>306</v>
      </c>
    </row>
  </sheetData>
  <customSheetViews>
    <customSheetView guid="{8B4C5619-54EF-4E9D-AF19-AC3668C76619}" showPageBreaks="1" showGridLines="0" outlineSymbols="0" printArea="1" view="pageBreakPreview" topLeftCell="A4">
      <selection activeCell="K2" sqref="K2:L4"/>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pageSetup paperSize="9" scale="95" pageOrder="overThenDown" orientation="portrait" r:id="rId1"/>
      <headerFooter alignWithMargins="0"/>
    </customSheetView>
  </customSheetViews>
  <mergeCells count="12">
    <mergeCell ref="A29:J29"/>
    <mergeCell ref="A33:J33"/>
    <mergeCell ref="B2:I2"/>
    <mergeCell ref="J2:J4"/>
    <mergeCell ref="K2:L4"/>
    <mergeCell ref="B3:B5"/>
    <mergeCell ref="C3:H3"/>
    <mergeCell ref="I3:I5"/>
    <mergeCell ref="C4:C5"/>
    <mergeCell ref="G4:G5"/>
    <mergeCell ref="D4:F4"/>
    <mergeCell ref="H4:H5"/>
  </mergeCells>
  <phoneticPr fontId="2"/>
  <pageMargins left="0.78740157480314965" right="0.78740157480314965" top="0.78740157480314965" bottom="0.78740157480314965" header="0.19685039370078741" footer="0"/>
  <pageSetup paperSize="9" scale="98" pageOrder="overThenDown" orientation="landscape" r:id="rId2"/>
  <headerFooter alignWithMargins="0"/>
  <rowBreaks count="3" manualBreakCount="3">
    <brk id="5196" min="304" max="25252" man="1"/>
    <brk id="59244" min="311" max="11696" man="1"/>
    <brk id="65156" min="307" max="19400" man="1"/>
  </rowBreaks>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showOutlineSymbols="0" view="pageBreakPreview" zoomScale="80" zoomScaleNormal="75" zoomScaleSheetLayoutView="80" workbookViewId="0">
      <pane xSplit="1" ySplit="8" topLeftCell="B9" activePane="bottomRight" state="frozen"/>
      <selection activeCell="L18" sqref="L18"/>
      <selection pane="topRight" activeCell="L18" sqref="L18"/>
      <selection pane="bottomLeft" activeCell="L18" sqref="L18"/>
      <selection pane="bottomRight" activeCell="I16" sqref="I16"/>
    </sheetView>
  </sheetViews>
  <sheetFormatPr defaultColWidth="9" defaultRowHeight="11"/>
  <cols>
    <col min="1" max="1" width="11.90625" style="88" customWidth="1"/>
    <col min="2" max="2" width="7.6328125" style="88" customWidth="1"/>
    <col min="3" max="14" width="7.6328125" style="87" customWidth="1"/>
    <col min="15" max="15" width="0.453125" style="87" customWidth="1"/>
    <col min="16" max="16" width="5.36328125" style="87" customWidth="1"/>
    <col min="17" max="16384" width="9" style="87"/>
  </cols>
  <sheetData>
    <row r="1" spans="1:18" s="80" customFormat="1" ht="13">
      <c r="A1" s="251" t="s">
        <v>246</v>
      </c>
      <c r="B1" s="251"/>
      <c r="C1" s="251"/>
      <c r="D1" s="251"/>
      <c r="E1" s="251"/>
      <c r="F1" s="251"/>
      <c r="G1" s="251"/>
      <c r="H1" s="251"/>
      <c r="I1" s="252"/>
      <c r="J1" s="252"/>
      <c r="K1" s="252"/>
      <c r="L1" s="252"/>
      <c r="M1" s="252"/>
      <c r="N1" s="249" t="s">
        <v>354</v>
      </c>
    </row>
    <row r="2" spans="1:18" s="80" customFormat="1" ht="15" customHeight="1">
      <c r="A2" s="105"/>
      <c r="B2" s="317" t="s">
        <v>13</v>
      </c>
      <c r="C2" s="320" t="s">
        <v>239</v>
      </c>
      <c r="D2" s="321"/>
      <c r="E2" s="321"/>
      <c r="F2" s="321"/>
      <c r="G2" s="321"/>
      <c r="H2" s="321"/>
      <c r="I2" s="321"/>
      <c r="J2" s="322"/>
      <c r="K2" s="312" t="s">
        <v>346</v>
      </c>
      <c r="L2" s="312" t="s">
        <v>307</v>
      </c>
      <c r="M2" s="311" t="s">
        <v>249</v>
      </c>
      <c r="N2" s="311"/>
    </row>
    <row r="3" spans="1:18" s="80" customFormat="1" ht="15" customHeight="1">
      <c r="A3" s="98"/>
      <c r="B3" s="318"/>
      <c r="C3" s="311" t="s">
        <v>225</v>
      </c>
      <c r="D3" s="311" t="s">
        <v>240</v>
      </c>
      <c r="E3" s="311"/>
      <c r="F3" s="311"/>
      <c r="G3" s="311"/>
      <c r="H3" s="311"/>
      <c r="I3" s="311"/>
      <c r="J3" s="312" t="s">
        <v>304</v>
      </c>
      <c r="K3" s="323"/>
      <c r="L3" s="323"/>
      <c r="M3" s="311"/>
      <c r="N3" s="311"/>
    </row>
    <row r="4" spans="1:18" s="80" customFormat="1" ht="15" customHeight="1">
      <c r="A4" s="98"/>
      <c r="B4" s="318"/>
      <c r="C4" s="311"/>
      <c r="D4" s="311" t="s">
        <v>225</v>
      </c>
      <c r="E4" s="311" t="s">
        <v>241</v>
      </c>
      <c r="F4" s="311"/>
      <c r="G4" s="311"/>
      <c r="H4" s="325" t="s">
        <v>242</v>
      </c>
      <c r="I4" s="311" t="s">
        <v>243</v>
      </c>
      <c r="J4" s="313"/>
      <c r="K4" s="323"/>
      <c r="L4" s="323"/>
      <c r="M4" s="311"/>
      <c r="N4" s="311"/>
    </row>
    <row r="5" spans="1:18" s="80" customFormat="1" ht="39.75" customHeight="1">
      <c r="A5" s="100"/>
      <c r="B5" s="319"/>
      <c r="C5" s="311"/>
      <c r="D5" s="311"/>
      <c r="E5" s="99" t="s">
        <v>225</v>
      </c>
      <c r="F5" s="99" t="s">
        <v>344</v>
      </c>
      <c r="G5" s="99" t="s">
        <v>244</v>
      </c>
      <c r="H5" s="325"/>
      <c r="I5" s="311"/>
      <c r="J5" s="314"/>
      <c r="K5" s="324"/>
      <c r="L5" s="324"/>
      <c r="M5" s="99" t="s">
        <v>247</v>
      </c>
      <c r="N5" s="99" t="s">
        <v>248</v>
      </c>
    </row>
    <row r="6" spans="1:18" s="94" customFormat="1" ht="17.25" customHeight="1">
      <c r="A6" s="245" t="s">
        <v>272</v>
      </c>
      <c r="B6" s="250">
        <f>IF(SUM(C6,K6:L6)=0,"-",SUM(C6,K6:L6))</f>
        <v>37134</v>
      </c>
      <c r="C6" s="250">
        <f>IF(SUM(D6,J6)=0,"-",SUM(D6,J6))</f>
        <v>10448</v>
      </c>
      <c r="D6" s="250">
        <f>IF(SUM(E6,H6:I6)=0,"-",SUM(E6,H6:I6))</f>
        <v>8039</v>
      </c>
      <c r="E6" s="250">
        <f>IF(SUM(F6:G6)=0,"-",SUM(F6:G6))</f>
        <v>3789</v>
      </c>
      <c r="F6" s="246">
        <v>3578</v>
      </c>
      <c r="G6" s="246">
        <v>211</v>
      </c>
      <c r="H6" s="246">
        <v>3055</v>
      </c>
      <c r="I6" s="246">
        <v>1195</v>
      </c>
      <c r="J6" s="246">
        <v>2409</v>
      </c>
      <c r="K6" s="246">
        <v>19616</v>
      </c>
      <c r="L6" s="246">
        <v>7070</v>
      </c>
      <c r="M6" s="246">
        <v>4761</v>
      </c>
      <c r="N6" s="246">
        <v>8117</v>
      </c>
      <c r="O6" s="108"/>
      <c r="P6" s="109"/>
      <c r="Q6" s="110"/>
    </row>
    <row r="7" spans="1:18" s="94" customFormat="1" ht="17.25" customHeight="1">
      <c r="A7" s="106" t="s">
        <v>258</v>
      </c>
      <c r="B7" s="107">
        <f>IF(SUM(C7,K7:L7)=0,"-",SUM(C7,K7:L7))</f>
        <v>1202</v>
      </c>
      <c r="C7" s="107">
        <f>IF(SUM(D7,J7)=0,"-",SUM(D7,J7))</f>
        <v>267</v>
      </c>
      <c r="D7" s="107">
        <f>IF(SUM(E7,H7:I7)=0,"-",SUM(E7,H7:I7))</f>
        <v>211</v>
      </c>
      <c r="E7" s="107">
        <f>IF(SUM(F7:G7)=0,"-",SUM(F7:G7))</f>
        <v>90</v>
      </c>
      <c r="F7" s="228">
        <v>87</v>
      </c>
      <c r="G7" s="228">
        <v>3</v>
      </c>
      <c r="H7" s="228">
        <v>73</v>
      </c>
      <c r="I7" s="228">
        <v>48</v>
      </c>
      <c r="J7" s="228">
        <v>56</v>
      </c>
      <c r="K7" s="228">
        <v>353</v>
      </c>
      <c r="L7" s="228">
        <v>582</v>
      </c>
      <c r="M7" s="228">
        <v>162</v>
      </c>
      <c r="N7" s="228">
        <v>275</v>
      </c>
      <c r="O7" s="108"/>
      <c r="P7" s="109"/>
      <c r="Q7" s="110"/>
    </row>
    <row r="8" spans="1:18" s="92" customFormat="1" ht="17.25" customHeight="1">
      <c r="A8" s="238" t="s">
        <v>320</v>
      </c>
      <c r="B8" s="237">
        <f t="shared" ref="B8:N8" si="0">IF(SUM(B9:B27)=0,"-",SUM(B9:B27))</f>
        <v>34</v>
      </c>
      <c r="C8" s="237">
        <f t="shared" si="0"/>
        <v>5</v>
      </c>
      <c r="D8" s="237">
        <f t="shared" si="0"/>
        <v>2</v>
      </c>
      <c r="E8" s="237">
        <f t="shared" si="0"/>
        <v>2</v>
      </c>
      <c r="F8" s="237">
        <f t="shared" si="0"/>
        <v>2</v>
      </c>
      <c r="G8" s="237" t="str">
        <f t="shared" si="0"/>
        <v>-</v>
      </c>
      <c r="H8" s="237" t="str">
        <f t="shared" si="0"/>
        <v>-</v>
      </c>
      <c r="I8" s="237" t="str">
        <f t="shared" si="0"/>
        <v>-</v>
      </c>
      <c r="J8" s="237">
        <f t="shared" si="0"/>
        <v>3</v>
      </c>
      <c r="K8" s="237">
        <f t="shared" si="0"/>
        <v>27</v>
      </c>
      <c r="L8" s="237">
        <f t="shared" si="0"/>
        <v>2</v>
      </c>
      <c r="M8" s="237" t="str">
        <f t="shared" si="0"/>
        <v>-</v>
      </c>
      <c r="N8" s="237">
        <f t="shared" si="0"/>
        <v>6</v>
      </c>
      <c r="O8" s="108"/>
      <c r="P8" s="109"/>
      <c r="Q8" s="91"/>
    </row>
    <row r="9" spans="1:18" s="92" customFormat="1" ht="17.25" customHeight="1">
      <c r="A9" s="129" t="s">
        <v>321</v>
      </c>
      <c r="B9" s="162">
        <f>IF(SUM(C9,K9:L9)=0,"-",SUM(C9,K9:L9))</f>
        <v>21</v>
      </c>
      <c r="C9" s="162">
        <f>IF(SUM(D9,J9)=0,"-",SUM(D9,J9))</f>
        <v>3</v>
      </c>
      <c r="D9" s="154">
        <f>IF(SUM(E9,H9:I9)=0,"-",SUM(E9,H9:I9))</f>
        <v>2</v>
      </c>
      <c r="E9" s="154">
        <f>IF(SUM(F9:G9)=0,"-",SUM(F9:G9))</f>
        <v>2</v>
      </c>
      <c r="F9" s="154">
        <v>2</v>
      </c>
      <c r="G9" s="154" t="s">
        <v>356</v>
      </c>
      <c r="H9" s="154" t="s">
        <v>356</v>
      </c>
      <c r="I9" s="154" t="s">
        <v>356</v>
      </c>
      <c r="J9" s="154">
        <v>1</v>
      </c>
      <c r="K9" s="154">
        <v>16</v>
      </c>
      <c r="L9" s="154">
        <v>2</v>
      </c>
      <c r="M9" s="154" t="s">
        <v>356</v>
      </c>
      <c r="N9" s="154">
        <v>4</v>
      </c>
      <c r="O9" s="108"/>
      <c r="P9" s="109"/>
      <c r="Q9" s="191"/>
      <c r="R9" s="192"/>
    </row>
    <row r="10" spans="1:18" s="92" customFormat="1" ht="17.25" customHeight="1">
      <c r="A10" s="129" t="s">
        <v>324</v>
      </c>
      <c r="B10" s="162">
        <f t="shared" ref="B10:B26" si="1">IF(SUM(C10,K10:L10)=0,"-",SUM(C10,K10:L10))</f>
        <v>1</v>
      </c>
      <c r="C10" s="162" t="str">
        <f t="shared" ref="C10:C26" si="2">IF(SUM(D10,J10)=0,"-",SUM(D10,J10))</f>
        <v>-</v>
      </c>
      <c r="D10" s="154" t="str">
        <f t="shared" ref="D10:D26" si="3">IF(SUM(E10,H10:I10)=0,"-",SUM(E10,H10:I10))</f>
        <v>-</v>
      </c>
      <c r="E10" s="154" t="str">
        <f t="shared" ref="E10:E26" si="4">IF(SUM(F10:G10)=0,"-",SUM(F10:G10))</f>
        <v>-</v>
      </c>
      <c r="F10" s="154" t="s">
        <v>356</v>
      </c>
      <c r="G10" s="154" t="s">
        <v>356</v>
      </c>
      <c r="H10" s="154" t="s">
        <v>356</v>
      </c>
      <c r="I10" s="154" t="s">
        <v>356</v>
      </c>
      <c r="J10" s="154" t="s">
        <v>356</v>
      </c>
      <c r="K10" s="154">
        <v>1</v>
      </c>
      <c r="L10" s="154" t="s">
        <v>356</v>
      </c>
      <c r="M10" s="154" t="s">
        <v>356</v>
      </c>
      <c r="N10" s="154">
        <v>1</v>
      </c>
      <c r="O10" s="108"/>
      <c r="P10" s="109"/>
      <c r="Q10" s="191"/>
      <c r="R10" s="192"/>
    </row>
    <row r="11" spans="1:18" s="92" customFormat="1" ht="17.25" customHeight="1">
      <c r="A11" s="129" t="s">
        <v>325</v>
      </c>
      <c r="B11" s="162">
        <f t="shared" si="1"/>
        <v>2</v>
      </c>
      <c r="C11" s="162" t="str">
        <f t="shared" si="2"/>
        <v>-</v>
      </c>
      <c r="D11" s="154" t="str">
        <f t="shared" si="3"/>
        <v>-</v>
      </c>
      <c r="E11" s="154" t="str">
        <f t="shared" si="4"/>
        <v>-</v>
      </c>
      <c r="F11" s="154" t="s">
        <v>356</v>
      </c>
      <c r="G11" s="154" t="s">
        <v>356</v>
      </c>
      <c r="H11" s="154" t="s">
        <v>356</v>
      </c>
      <c r="I11" s="154" t="s">
        <v>356</v>
      </c>
      <c r="J11" s="154" t="s">
        <v>356</v>
      </c>
      <c r="K11" s="154">
        <v>2</v>
      </c>
      <c r="L11" s="154" t="s">
        <v>356</v>
      </c>
      <c r="M11" s="154" t="s">
        <v>356</v>
      </c>
      <c r="N11" s="154">
        <v>1</v>
      </c>
      <c r="O11" s="108"/>
      <c r="P11" s="109"/>
      <c r="Q11" s="191"/>
      <c r="R11" s="192"/>
    </row>
    <row r="12" spans="1:18" s="92" customFormat="1" ht="17.25" customHeight="1">
      <c r="A12" s="129" t="s">
        <v>326</v>
      </c>
      <c r="B12" s="162">
        <f t="shared" si="1"/>
        <v>1</v>
      </c>
      <c r="C12" s="162" t="str">
        <f t="shared" si="2"/>
        <v>-</v>
      </c>
      <c r="D12" s="154" t="str">
        <f t="shared" si="3"/>
        <v>-</v>
      </c>
      <c r="E12" s="154" t="str">
        <f t="shared" si="4"/>
        <v>-</v>
      </c>
      <c r="F12" s="154" t="s">
        <v>356</v>
      </c>
      <c r="G12" s="154" t="s">
        <v>356</v>
      </c>
      <c r="H12" s="154" t="s">
        <v>356</v>
      </c>
      <c r="I12" s="154" t="s">
        <v>356</v>
      </c>
      <c r="J12" s="154" t="s">
        <v>356</v>
      </c>
      <c r="K12" s="154">
        <v>1</v>
      </c>
      <c r="L12" s="154" t="s">
        <v>356</v>
      </c>
      <c r="M12" s="154" t="s">
        <v>356</v>
      </c>
      <c r="N12" s="154" t="s">
        <v>356</v>
      </c>
      <c r="O12" s="108"/>
      <c r="P12" s="109"/>
      <c r="Q12" s="191"/>
      <c r="R12" s="192"/>
    </row>
    <row r="13" spans="1:18" s="92" customFormat="1" ht="17.25" customHeight="1">
      <c r="A13" s="129" t="s">
        <v>327</v>
      </c>
      <c r="B13" s="162" t="str">
        <f t="shared" si="1"/>
        <v>-</v>
      </c>
      <c r="C13" s="162" t="str">
        <f t="shared" si="2"/>
        <v>-</v>
      </c>
      <c r="D13" s="154" t="str">
        <f t="shared" si="3"/>
        <v>-</v>
      </c>
      <c r="E13" s="154" t="str">
        <f t="shared" si="4"/>
        <v>-</v>
      </c>
      <c r="F13" s="154" t="s">
        <v>356</v>
      </c>
      <c r="G13" s="154" t="s">
        <v>356</v>
      </c>
      <c r="H13" s="154" t="s">
        <v>356</v>
      </c>
      <c r="I13" s="154" t="s">
        <v>356</v>
      </c>
      <c r="J13" s="154" t="s">
        <v>356</v>
      </c>
      <c r="K13" s="154" t="s">
        <v>356</v>
      </c>
      <c r="L13" s="154" t="s">
        <v>356</v>
      </c>
      <c r="M13" s="154" t="s">
        <v>356</v>
      </c>
      <c r="N13" s="154" t="s">
        <v>356</v>
      </c>
      <c r="O13" s="108"/>
      <c r="P13" s="109"/>
      <c r="Q13" s="191"/>
      <c r="R13" s="192"/>
    </row>
    <row r="14" spans="1:18" s="92" customFormat="1" ht="17.25" customHeight="1">
      <c r="A14" s="129" t="s">
        <v>328</v>
      </c>
      <c r="B14" s="162" t="str">
        <f t="shared" si="1"/>
        <v>-</v>
      </c>
      <c r="C14" s="162" t="str">
        <f t="shared" si="2"/>
        <v>-</v>
      </c>
      <c r="D14" s="154" t="str">
        <f t="shared" si="3"/>
        <v>-</v>
      </c>
      <c r="E14" s="154" t="str">
        <f t="shared" si="4"/>
        <v>-</v>
      </c>
      <c r="F14" s="154" t="s">
        <v>356</v>
      </c>
      <c r="G14" s="154" t="s">
        <v>356</v>
      </c>
      <c r="H14" s="154" t="s">
        <v>356</v>
      </c>
      <c r="I14" s="154" t="s">
        <v>356</v>
      </c>
      <c r="J14" s="154" t="s">
        <v>356</v>
      </c>
      <c r="K14" s="154" t="s">
        <v>356</v>
      </c>
      <c r="L14" s="154" t="s">
        <v>356</v>
      </c>
      <c r="M14" s="154" t="s">
        <v>356</v>
      </c>
      <c r="N14" s="154" t="s">
        <v>356</v>
      </c>
      <c r="O14" s="108"/>
      <c r="P14" s="109"/>
      <c r="Q14" s="191"/>
      <c r="R14" s="192"/>
    </row>
    <row r="15" spans="1:18" s="92" customFormat="1" ht="17.25" customHeight="1">
      <c r="A15" s="129" t="s">
        <v>329</v>
      </c>
      <c r="B15" s="162">
        <f t="shared" si="1"/>
        <v>2</v>
      </c>
      <c r="C15" s="162">
        <f t="shared" si="2"/>
        <v>1</v>
      </c>
      <c r="D15" s="154" t="str">
        <f t="shared" si="3"/>
        <v>-</v>
      </c>
      <c r="E15" s="154" t="str">
        <f t="shared" si="4"/>
        <v>-</v>
      </c>
      <c r="F15" s="154" t="s">
        <v>356</v>
      </c>
      <c r="G15" s="154" t="s">
        <v>356</v>
      </c>
      <c r="H15" s="154" t="s">
        <v>356</v>
      </c>
      <c r="I15" s="154" t="s">
        <v>356</v>
      </c>
      <c r="J15" s="154">
        <v>1</v>
      </c>
      <c r="K15" s="154">
        <v>1</v>
      </c>
      <c r="L15" s="154" t="s">
        <v>356</v>
      </c>
      <c r="M15" s="154" t="s">
        <v>356</v>
      </c>
      <c r="N15" s="154" t="s">
        <v>356</v>
      </c>
      <c r="O15" s="108"/>
      <c r="P15" s="109"/>
      <c r="Q15" s="191"/>
      <c r="R15" s="192"/>
    </row>
    <row r="16" spans="1:18" s="92" customFormat="1" ht="17.25" customHeight="1">
      <c r="A16" s="129" t="s">
        <v>330</v>
      </c>
      <c r="B16" s="162">
        <f t="shared" si="1"/>
        <v>1</v>
      </c>
      <c r="C16" s="162" t="str">
        <f t="shared" si="2"/>
        <v>-</v>
      </c>
      <c r="D16" s="154" t="str">
        <f t="shared" si="3"/>
        <v>-</v>
      </c>
      <c r="E16" s="154" t="str">
        <f t="shared" si="4"/>
        <v>-</v>
      </c>
      <c r="F16" s="154" t="s">
        <v>356</v>
      </c>
      <c r="G16" s="154" t="s">
        <v>356</v>
      </c>
      <c r="H16" s="154" t="s">
        <v>356</v>
      </c>
      <c r="I16" s="154" t="s">
        <v>356</v>
      </c>
      <c r="J16" s="154" t="s">
        <v>356</v>
      </c>
      <c r="K16" s="154">
        <v>1</v>
      </c>
      <c r="L16" s="154" t="s">
        <v>356</v>
      </c>
      <c r="M16" s="154" t="s">
        <v>356</v>
      </c>
      <c r="N16" s="154" t="s">
        <v>356</v>
      </c>
      <c r="O16" s="108"/>
      <c r="P16" s="109"/>
      <c r="Q16" s="191"/>
      <c r="R16" s="192"/>
    </row>
    <row r="17" spans="1:18" s="92" customFormat="1" ht="17.25" customHeight="1">
      <c r="A17" s="129" t="s">
        <v>331</v>
      </c>
      <c r="B17" s="162">
        <f t="shared" si="1"/>
        <v>1</v>
      </c>
      <c r="C17" s="162">
        <f t="shared" si="2"/>
        <v>1</v>
      </c>
      <c r="D17" s="154" t="str">
        <f t="shared" si="3"/>
        <v>-</v>
      </c>
      <c r="E17" s="154" t="str">
        <f t="shared" si="4"/>
        <v>-</v>
      </c>
      <c r="F17" s="154" t="s">
        <v>356</v>
      </c>
      <c r="G17" s="154" t="s">
        <v>356</v>
      </c>
      <c r="H17" s="154" t="s">
        <v>356</v>
      </c>
      <c r="I17" s="154" t="s">
        <v>356</v>
      </c>
      <c r="J17" s="154">
        <v>1</v>
      </c>
      <c r="K17" s="154" t="s">
        <v>356</v>
      </c>
      <c r="L17" s="154" t="s">
        <v>356</v>
      </c>
      <c r="M17" s="154" t="s">
        <v>356</v>
      </c>
      <c r="N17" s="154" t="s">
        <v>356</v>
      </c>
      <c r="O17" s="108"/>
      <c r="P17" s="109"/>
      <c r="Q17" s="191"/>
      <c r="R17" s="192"/>
    </row>
    <row r="18" spans="1:18" s="92" customFormat="1" ht="17.25" customHeight="1">
      <c r="A18" s="129" t="s">
        <v>332</v>
      </c>
      <c r="B18" s="162" t="str">
        <f t="shared" si="1"/>
        <v>-</v>
      </c>
      <c r="C18" s="162" t="str">
        <f t="shared" si="2"/>
        <v>-</v>
      </c>
      <c r="D18" s="154" t="str">
        <f t="shared" si="3"/>
        <v>-</v>
      </c>
      <c r="E18" s="154" t="str">
        <f t="shared" si="4"/>
        <v>-</v>
      </c>
      <c r="F18" s="154" t="s">
        <v>356</v>
      </c>
      <c r="G18" s="154" t="s">
        <v>356</v>
      </c>
      <c r="H18" s="154" t="s">
        <v>356</v>
      </c>
      <c r="I18" s="154" t="s">
        <v>356</v>
      </c>
      <c r="J18" s="154" t="s">
        <v>356</v>
      </c>
      <c r="K18" s="154" t="s">
        <v>356</v>
      </c>
      <c r="L18" s="154" t="s">
        <v>356</v>
      </c>
      <c r="M18" s="154" t="s">
        <v>356</v>
      </c>
      <c r="N18" s="154" t="s">
        <v>356</v>
      </c>
      <c r="O18" s="108"/>
      <c r="P18" s="109"/>
      <c r="Q18" s="191"/>
      <c r="R18" s="192"/>
    </row>
    <row r="19" spans="1:18" s="92" customFormat="1" ht="17.25" customHeight="1">
      <c r="A19" s="129" t="s">
        <v>333</v>
      </c>
      <c r="B19" s="162" t="str">
        <f t="shared" si="1"/>
        <v>-</v>
      </c>
      <c r="C19" s="162" t="str">
        <f t="shared" si="2"/>
        <v>-</v>
      </c>
      <c r="D19" s="154" t="str">
        <f t="shared" si="3"/>
        <v>-</v>
      </c>
      <c r="E19" s="154" t="str">
        <f t="shared" si="4"/>
        <v>-</v>
      </c>
      <c r="F19" s="154" t="s">
        <v>356</v>
      </c>
      <c r="G19" s="154" t="s">
        <v>356</v>
      </c>
      <c r="H19" s="154" t="s">
        <v>356</v>
      </c>
      <c r="I19" s="154" t="s">
        <v>356</v>
      </c>
      <c r="J19" s="154" t="s">
        <v>356</v>
      </c>
      <c r="K19" s="154" t="s">
        <v>356</v>
      </c>
      <c r="L19" s="154" t="s">
        <v>356</v>
      </c>
      <c r="M19" s="154" t="s">
        <v>356</v>
      </c>
      <c r="N19" s="154" t="s">
        <v>356</v>
      </c>
      <c r="O19" s="108"/>
      <c r="P19" s="109"/>
      <c r="Q19" s="191"/>
      <c r="R19" s="192"/>
    </row>
    <row r="20" spans="1:18" s="92" customFormat="1" ht="17.25" customHeight="1">
      <c r="A20" s="129" t="s">
        <v>334</v>
      </c>
      <c r="B20" s="162">
        <f t="shared" si="1"/>
        <v>2</v>
      </c>
      <c r="C20" s="162" t="str">
        <f t="shared" si="2"/>
        <v>-</v>
      </c>
      <c r="D20" s="154" t="str">
        <f t="shared" si="3"/>
        <v>-</v>
      </c>
      <c r="E20" s="154" t="str">
        <f t="shared" si="4"/>
        <v>-</v>
      </c>
      <c r="F20" s="154" t="s">
        <v>356</v>
      </c>
      <c r="G20" s="154" t="s">
        <v>356</v>
      </c>
      <c r="H20" s="154" t="s">
        <v>356</v>
      </c>
      <c r="I20" s="154" t="s">
        <v>356</v>
      </c>
      <c r="J20" s="154" t="s">
        <v>356</v>
      </c>
      <c r="K20" s="154">
        <v>2</v>
      </c>
      <c r="L20" s="154" t="s">
        <v>356</v>
      </c>
      <c r="M20" s="154" t="s">
        <v>356</v>
      </c>
      <c r="N20" s="154" t="s">
        <v>356</v>
      </c>
      <c r="O20" s="108"/>
      <c r="P20" s="109"/>
      <c r="Q20" s="191"/>
      <c r="R20" s="192"/>
    </row>
    <row r="21" spans="1:18" s="92" customFormat="1" ht="17.25" customHeight="1">
      <c r="A21" s="129" t="s">
        <v>335</v>
      </c>
      <c r="B21" s="162" t="str">
        <f t="shared" si="1"/>
        <v>-</v>
      </c>
      <c r="C21" s="162" t="str">
        <f t="shared" si="2"/>
        <v>-</v>
      </c>
      <c r="D21" s="154" t="str">
        <f t="shared" si="3"/>
        <v>-</v>
      </c>
      <c r="E21" s="154" t="str">
        <f t="shared" si="4"/>
        <v>-</v>
      </c>
      <c r="F21" s="154" t="s">
        <v>356</v>
      </c>
      <c r="G21" s="154" t="s">
        <v>356</v>
      </c>
      <c r="H21" s="154" t="s">
        <v>356</v>
      </c>
      <c r="I21" s="154" t="s">
        <v>356</v>
      </c>
      <c r="J21" s="154" t="s">
        <v>356</v>
      </c>
      <c r="K21" s="154" t="s">
        <v>356</v>
      </c>
      <c r="L21" s="154" t="s">
        <v>356</v>
      </c>
      <c r="M21" s="154" t="s">
        <v>356</v>
      </c>
      <c r="N21" s="154" t="s">
        <v>356</v>
      </c>
      <c r="O21" s="108"/>
      <c r="P21" s="109"/>
      <c r="Q21" s="191"/>
      <c r="R21" s="192"/>
    </row>
    <row r="22" spans="1:18" s="92" customFormat="1" ht="17.25" customHeight="1">
      <c r="A22" s="129" t="s">
        <v>336</v>
      </c>
      <c r="B22" s="162" t="str">
        <f t="shared" si="1"/>
        <v>-</v>
      </c>
      <c r="C22" s="162" t="str">
        <f t="shared" si="2"/>
        <v>-</v>
      </c>
      <c r="D22" s="154" t="str">
        <f t="shared" si="3"/>
        <v>-</v>
      </c>
      <c r="E22" s="154" t="str">
        <f t="shared" si="4"/>
        <v>-</v>
      </c>
      <c r="F22" s="154" t="s">
        <v>356</v>
      </c>
      <c r="G22" s="154" t="s">
        <v>356</v>
      </c>
      <c r="H22" s="154" t="s">
        <v>356</v>
      </c>
      <c r="I22" s="154" t="s">
        <v>356</v>
      </c>
      <c r="J22" s="154" t="s">
        <v>356</v>
      </c>
      <c r="K22" s="154" t="s">
        <v>356</v>
      </c>
      <c r="L22" s="154" t="s">
        <v>356</v>
      </c>
      <c r="M22" s="154" t="s">
        <v>356</v>
      </c>
      <c r="N22" s="154" t="s">
        <v>356</v>
      </c>
      <c r="O22" s="108"/>
      <c r="P22" s="109"/>
      <c r="Q22" s="191"/>
      <c r="R22" s="192"/>
    </row>
    <row r="23" spans="1:18" s="92" customFormat="1" ht="17.25" customHeight="1">
      <c r="A23" s="129" t="s">
        <v>337</v>
      </c>
      <c r="B23" s="162" t="str">
        <f t="shared" si="1"/>
        <v>-</v>
      </c>
      <c r="C23" s="162" t="str">
        <f t="shared" si="2"/>
        <v>-</v>
      </c>
      <c r="D23" s="154" t="str">
        <f t="shared" si="3"/>
        <v>-</v>
      </c>
      <c r="E23" s="154" t="str">
        <f t="shared" si="4"/>
        <v>-</v>
      </c>
      <c r="F23" s="154" t="s">
        <v>356</v>
      </c>
      <c r="G23" s="154" t="s">
        <v>356</v>
      </c>
      <c r="H23" s="154" t="s">
        <v>356</v>
      </c>
      <c r="I23" s="154" t="s">
        <v>356</v>
      </c>
      <c r="J23" s="154" t="s">
        <v>356</v>
      </c>
      <c r="K23" s="154" t="s">
        <v>356</v>
      </c>
      <c r="L23" s="154" t="s">
        <v>356</v>
      </c>
      <c r="M23" s="154" t="s">
        <v>356</v>
      </c>
      <c r="N23" s="154" t="s">
        <v>356</v>
      </c>
      <c r="O23" s="108"/>
      <c r="P23" s="109"/>
      <c r="Q23" s="191"/>
      <c r="R23" s="192"/>
    </row>
    <row r="24" spans="1:18" s="92" customFormat="1" ht="17.25" customHeight="1">
      <c r="A24" s="129" t="s">
        <v>338</v>
      </c>
      <c r="B24" s="162">
        <f t="shared" si="1"/>
        <v>2</v>
      </c>
      <c r="C24" s="162" t="str">
        <f t="shared" si="2"/>
        <v>-</v>
      </c>
      <c r="D24" s="154" t="str">
        <f t="shared" si="3"/>
        <v>-</v>
      </c>
      <c r="E24" s="154" t="str">
        <f t="shared" si="4"/>
        <v>-</v>
      </c>
      <c r="F24" s="154" t="s">
        <v>356</v>
      </c>
      <c r="G24" s="154" t="s">
        <v>356</v>
      </c>
      <c r="H24" s="154" t="s">
        <v>356</v>
      </c>
      <c r="I24" s="154" t="s">
        <v>356</v>
      </c>
      <c r="J24" s="154" t="s">
        <v>356</v>
      </c>
      <c r="K24" s="154">
        <v>2</v>
      </c>
      <c r="L24" s="154" t="s">
        <v>356</v>
      </c>
      <c r="M24" s="154" t="s">
        <v>356</v>
      </c>
      <c r="N24" s="154" t="s">
        <v>356</v>
      </c>
      <c r="O24" s="108"/>
      <c r="P24" s="109"/>
      <c r="Q24" s="191"/>
      <c r="R24" s="192"/>
    </row>
    <row r="25" spans="1:18" s="92" customFormat="1" ht="17.25" customHeight="1">
      <c r="A25" s="129" t="s">
        <v>339</v>
      </c>
      <c r="B25" s="162">
        <f t="shared" si="1"/>
        <v>1</v>
      </c>
      <c r="C25" s="162" t="str">
        <f t="shared" si="2"/>
        <v>-</v>
      </c>
      <c r="D25" s="154" t="str">
        <f t="shared" si="3"/>
        <v>-</v>
      </c>
      <c r="E25" s="154" t="str">
        <f t="shared" si="4"/>
        <v>-</v>
      </c>
      <c r="F25" s="154" t="s">
        <v>356</v>
      </c>
      <c r="G25" s="154" t="s">
        <v>356</v>
      </c>
      <c r="H25" s="154" t="s">
        <v>356</v>
      </c>
      <c r="I25" s="154" t="s">
        <v>356</v>
      </c>
      <c r="J25" s="154" t="s">
        <v>356</v>
      </c>
      <c r="K25" s="154">
        <v>1</v>
      </c>
      <c r="L25" s="154" t="s">
        <v>356</v>
      </c>
      <c r="M25" s="154" t="s">
        <v>356</v>
      </c>
      <c r="N25" s="154" t="s">
        <v>356</v>
      </c>
      <c r="O25" s="108"/>
      <c r="P25" s="109"/>
      <c r="Q25" s="191"/>
      <c r="R25" s="192"/>
    </row>
    <row r="26" spans="1:18" s="92" customFormat="1" ht="17.25" customHeight="1">
      <c r="A26" s="129" t="s">
        <v>340</v>
      </c>
      <c r="B26" s="162" t="str">
        <f t="shared" si="1"/>
        <v>-</v>
      </c>
      <c r="C26" s="162" t="str">
        <f t="shared" si="2"/>
        <v>-</v>
      </c>
      <c r="D26" s="154" t="str">
        <f t="shared" si="3"/>
        <v>-</v>
      </c>
      <c r="E26" s="154" t="str">
        <f t="shared" si="4"/>
        <v>-</v>
      </c>
      <c r="F26" s="154" t="s">
        <v>356</v>
      </c>
      <c r="G26" s="154" t="s">
        <v>356</v>
      </c>
      <c r="H26" s="154" t="s">
        <v>356</v>
      </c>
      <c r="I26" s="154" t="s">
        <v>356</v>
      </c>
      <c r="J26" s="154" t="s">
        <v>356</v>
      </c>
      <c r="K26" s="154" t="s">
        <v>356</v>
      </c>
      <c r="L26" s="154" t="s">
        <v>356</v>
      </c>
      <c r="M26" s="154" t="s">
        <v>356</v>
      </c>
      <c r="N26" s="154" t="s">
        <v>356</v>
      </c>
      <c r="O26" s="108"/>
      <c r="P26" s="109"/>
      <c r="Q26" s="191"/>
      <c r="R26" s="192"/>
    </row>
    <row r="27" spans="1:18" s="92" customFormat="1" ht="17.25" customHeight="1">
      <c r="A27" s="129" t="s">
        <v>341</v>
      </c>
      <c r="B27" s="162" t="str">
        <f>IF(SUM(C27,K27:L27)=0,"-",SUM(C27,K27:L27))</f>
        <v>-</v>
      </c>
      <c r="C27" s="162" t="str">
        <f>IF(SUM(D27,J27)=0,"-",SUM(D27,J27))</f>
        <v>-</v>
      </c>
      <c r="D27" s="154" t="str">
        <f>IF(SUM(E27,H27:I27)=0,"-",SUM(E27,H27:I27))</f>
        <v>-</v>
      </c>
      <c r="E27" s="154" t="str">
        <f>IF(SUM(F27:G27)=0,"-",SUM(F27:G27))</f>
        <v>-</v>
      </c>
      <c r="F27" s="154" t="s">
        <v>356</v>
      </c>
      <c r="G27" s="154" t="s">
        <v>356</v>
      </c>
      <c r="H27" s="154" t="s">
        <v>356</v>
      </c>
      <c r="I27" s="154" t="s">
        <v>356</v>
      </c>
      <c r="J27" s="154" t="s">
        <v>356</v>
      </c>
      <c r="K27" s="154" t="s">
        <v>356</v>
      </c>
      <c r="L27" s="154" t="s">
        <v>356</v>
      </c>
      <c r="M27" s="154" t="s">
        <v>356</v>
      </c>
      <c r="N27" s="154" t="s">
        <v>356</v>
      </c>
      <c r="O27" s="108"/>
      <c r="P27" s="109"/>
      <c r="Q27" s="191"/>
      <c r="R27" s="192"/>
    </row>
    <row r="28" spans="1:18" s="83" customFormat="1" ht="13">
      <c r="A28" s="185" t="s">
        <v>296</v>
      </c>
      <c r="B28" s="185"/>
      <c r="C28" s="186"/>
      <c r="D28" s="186"/>
      <c r="E28" s="186"/>
      <c r="F28" s="186"/>
      <c r="G28" s="186"/>
      <c r="H28" s="186"/>
      <c r="I28" s="186"/>
      <c r="J28" s="186"/>
      <c r="K28" s="186"/>
      <c r="L28" s="186"/>
      <c r="M28" s="186"/>
      <c r="N28" s="186"/>
    </row>
    <row r="29" spans="1:18" s="83" customFormat="1" ht="26.25" customHeight="1">
      <c r="A29" s="300" t="s">
        <v>311</v>
      </c>
      <c r="B29" s="300"/>
      <c r="C29" s="300"/>
      <c r="D29" s="300"/>
      <c r="E29" s="300"/>
      <c r="F29" s="300"/>
      <c r="G29" s="300"/>
      <c r="H29" s="300"/>
      <c r="I29" s="300"/>
      <c r="J29" s="300"/>
      <c r="K29" s="300"/>
      <c r="L29" s="300"/>
      <c r="M29" s="300"/>
      <c r="N29" s="300"/>
      <c r="O29" s="300"/>
    </row>
    <row r="30" spans="1:18" s="83" customFormat="1" ht="13">
      <c r="A30" s="93" t="s">
        <v>308</v>
      </c>
      <c r="B30" s="93"/>
    </row>
    <row r="31" spans="1:18" s="83" customFormat="1" ht="13">
      <c r="A31" s="93"/>
      <c r="B31" s="93"/>
    </row>
    <row r="32" spans="1:18" s="83" customFormat="1" ht="13">
      <c r="A32" s="93"/>
      <c r="B32" s="93"/>
    </row>
    <row r="33" spans="1:15" s="83" customFormat="1" ht="25.5" customHeight="1">
      <c r="A33" s="299"/>
      <c r="B33" s="299"/>
      <c r="C33" s="299"/>
      <c r="D33" s="299"/>
      <c r="E33" s="299"/>
      <c r="F33" s="299"/>
      <c r="G33" s="299"/>
      <c r="H33" s="299"/>
      <c r="I33" s="299"/>
      <c r="J33" s="299"/>
      <c r="K33" s="299"/>
      <c r="L33" s="299"/>
      <c r="M33" s="299"/>
      <c r="N33" s="299"/>
      <c r="O33" s="299"/>
    </row>
    <row r="34" spans="1:15" s="83" customFormat="1" ht="13">
      <c r="A34" s="315"/>
      <c r="B34" s="316"/>
    </row>
  </sheetData>
  <customSheetViews>
    <customSheetView guid="{8B4C5619-54EF-4E9D-AF19-AC3668C76619}" showPageBreaks="1" showGridLines="0" outlineSymbols="0" printArea="1" view="pageBreakPreview" topLeftCell="A4">
      <selection activeCell="N1" sqref="N1"/>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pageSetup paperSize="9" scale="90" pageOrder="overThenDown" orientation="portrait" r:id="rId1"/>
      <headerFooter alignWithMargins="0"/>
    </customSheetView>
  </customSheetViews>
  <mergeCells count="15">
    <mergeCell ref="A34:B34"/>
    <mergeCell ref="B2:B5"/>
    <mergeCell ref="C2:J2"/>
    <mergeCell ref="K2:K5"/>
    <mergeCell ref="A29:O29"/>
    <mergeCell ref="A33:O33"/>
    <mergeCell ref="L2:L5"/>
    <mergeCell ref="M2:N4"/>
    <mergeCell ref="C3:C5"/>
    <mergeCell ref="D3:I3"/>
    <mergeCell ref="J3:J5"/>
    <mergeCell ref="D4:D5"/>
    <mergeCell ref="E4:G4"/>
    <mergeCell ref="H4:H5"/>
    <mergeCell ref="I4:I5"/>
  </mergeCells>
  <phoneticPr fontId="2"/>
  <pageMargins left="0.78740157480314965" right="0.78740157480314965" top="0.78740157480314965" bottom="0.78740157480314965" header="0" footer="0"/>
  <pageSetup paperSize="9" fitToHeight="0" pageOrder="overThenDown" orientation="landscape" r:id="rId2"/>
  <headerFooter alignWithMargins="0"/>
  <rowBreaks count="3" manualBreakCount="3">
    <brk id="5196" min="304" max="25252" man="1"/>
    <brk id="59244" min="311" max="11696" man="1"/>
    <brk id="65156" min="307" max="19400" man="1"/>
  </rowBreaks>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OutlineSymbols="0" view="pageBreakPreview" zoomScale="90" zoomScaleNormal="75" zoomScaleSheetLayoutView="90" workbookViewId="0">
      <pane xSplit="1" ySplit="6" topLeftCell="B7" activePane="bottomRight" state="frozen"/>
      <selection pane="topRight" activeCell="B1" sqref="B1"/>
      <selection pane="bottomLeft" activeCell="A7" sqref="A7"/>
      <selection pane="bottomRight" activeCell="N8" sqref="N8"/>
    </sheetView>
  </sheetViews>
  <sheetFormatPr defaultColWidth="9" defaultRowHeight="11"/>
  <cols>
    <col min="1" max="1" width="11.26953125" style="112" customWidth="1"/>
    <col min="2" max="2" width="10.08984375" style="112" customWidth="1"/>
    <col min="3" max="4" width="9.08984375" style="113" customWidth="1"/>
    <col min="5" max="5" width="9.08984375" style="114" customWidth="1"/>
    <col min="6" max="8" width="9.08984375" style="113" customWidth="1"/>
    <col min="9" max="9" width="15.453125" style="115" customWidth="1"/>
    <col min="10" max="10" width="1" style="116" customWidth="1"/>
    <col min="11" max="16384" width="9" style="113"/>
  </cols>
  <sheetData>
    <row r="1" spans="1:10" s="136" customFormat="1" ht="13">
      <c r="A1" s="194" t="s">
        <v>250</v>
      </c>
      <c r="B1" s="194"/>
      <c r="C1" s="194"/>
      <c r="D1" s="194"/>
      <c r="E1" s="267"/>
      <c r="F1" s="252"/>
      <c r="G1" s="252"/>
      <c r="H1" s="252"/>
      <c r="I1" s="264" t="s">
        <v>353</v>
      </c>
      <c r="J1" s="80"/>
    </row>
    <row r="2" spans="1:10" s="111" customFormat="1" ht="19.5" customHeight="1">
      <c r="A2" s="195"/>
      <c r="B2" s="332" t="s">
        <v>251</v>
      </c>
      <c r="C2" s="334" t="s">
        <v>0</v>
      </c>
      <c r="D2" s="336" t="s">
        <v>1</v>
      </c>
      <c r="E2" s="196" t="s">
        <v>191</v>
      </c>
      <c r="F2" s="326" t="s">
        <v>252</v>
      </c>
      <c r="G2" s="328" t="s">
        <v>253</v>
      </c>
      <c r="H2" s="329"/>
      <c r="I2" s="197" t="s">
        <v>254</v>
      </c>
      <c r="J2" s="80"/>
    </row>
    <row r="3" spans="1:10" s="111" customFormat="1" ht="15.75" customHeight="1">
      <c r="A3" s="117"/>
      <c r="B3" s="333"/>
      <c r="C3" s="335"/>
      <c r="D3" s="337"/>
      <c r="E3" s="198" t="s">
        <v>4</v>
      </c>
      <c r="F3" s="327"/>
      <c r="G3" s="199" t="s">
        <v>255</v>
      </c>
      <c r="H3" s="330" t="s">
        <v>256</v>
      </c>
      <c r="I3" s="140" t="s">
        <v>257</v>
      </c>
      <c r="J3" s="80"/>
    </row>
    <row r="4" spans="1:10" s="111" customFormat="1" ht="38.25" customHeight="1">
      <c r="A4" s="200"/>
      <c r="B4" s="201" t="s">
        <v>5</v>
      </c>
      <c r="C4" s="202" t="s">
        <v>6</v>
      </c>
      <c r="D4" s="202" t="s">
        <v>7</v>
      </c>
      <c r="E4" s="203" t="s">
        <v>8</v>
      </c>
      <c r="F4" s="204"/>
      <c r="G4" s="202" t="s">
        <v>9</v>
      </c>
      <c r="H4" s="331"/>
      <c r="I4" s="205" t="s">
        <v>10</v>
      </c>
      <c r="J4" s="80"/>
    </row>
    <row r="5" spans="1:10" s="254" customFormat="1" ht="13.5" customHeight="1">
      <c r="A5" s="127" t="s">
        <v>190</v>
      </c>
      <c r="B5" s="268">
        <v>1662047</v>
      </c>
      <c r="C5" s="269">
        <v>97381</v>
      </c>
      <c r="D5" s="269">
        <v>43976</v>
      </c>
      <c r="E5" s="270">
        <f t="shared" ref="E5" si="0">IF(SUM(C5:D5)=0,"-",(SUM(C5:D5)/B5)*100)</f>
        <v>8.5049941427649163</v>
      </c>
      <c r="F5" s="271">
        <v>12440</v>
      </c>
      <c r="G5" s="269">
        <v>2</v>
      </c>
      <c r="H5" s="269">
        <v>1</v>
      </c>
      <c r="I5" s="272">
        <f t="shared" ref="I5" si="1">IF(G5="-","-",G5/(SUM(C5,D5))*100000)</f>
        <v>1.414857417743727</v>
      </c>
      <c r="J5" s="206"/>
    </row>
    <row r="6" spans="1:10" s="255" customFormat="1" ht="13.5" customHeight="1">
      <c r="A6" s="238" t="s">
        <v>320</v>
      </c>
      <c r="B6" s="237">
        <f>IF(SUM(B7:B25)=0,"-",SUM(B7:B25))</f>
        <v>105439</v>
      </c>
      <c r="C6" s="237">
        <f t="shared" ref="C6:H6" si="2">IF(SUM(C7:C25)=0,"-",SUM(C7:C25))</f>
        <v>9469</v>
      </c>
      <c r="D6" s="237">
        <f t="shared" si="2"/>
        <v>1320</v>
      </c>
      <c r="E6" s="241">
        <f>IF(SUM(C6:D6)=0,"-",(SUM(C6:D6)/B6)*100)</f>
        <v>10.232456681114199</v>
      </c>
      <c r="F6" s="237" t="str">
        <f t="shared" si="2"/>
        <v>-</v>
      </c>
      <c r="G6" s="237" t="str">
        <f t="shared" si="2"/>
        <v>-</v>
      </c>
      <c r="H6" s="237" t="str">
        <f t="shared" si="2"/>
        <v>-</v>
      </c>
      <c r="I6" s="242" t="str">
        <f>IF(OR(G6="",G6="-"),"-",G6/(SUM(C6,D6))*100000)</f>
        <v>-</v>
      </c>
      <c r="J6" s="92"/>
    </row>
    <row r="7" spans="1:10" s="255" customFormat="1" ht="13.5" customHeight="1">
      <c r="A7" s="129" t="s">
        <v>321</v>
      </c>
      <c r="B7" s="154">
        <v>47408</v>
      </c>
      <c r="C7" s="154">
        <v>4437</v>
      </c>
      <c r="D7" s="154" t="s">
        <v>11</v>
      </c>
      <c r="E7" s="155">
        <f>IF(SUM(C7:D7)=0,"-",(SUM(C7:D7)/B7)*100)</f>
        <v>9.3591798852514341</v>
      </c>
      <c r="F7" s="154" t="s">
        <v>322</v>
      </c>
      <c r="G7" s="154" t="s">
        <v>323</v>
      </c>
      <c r="H7" s="154" t="s">
        <v>11</v>
      </c>
      <c r="I7" s="156" t="str">
        <f>IF(OR(G7="",G7="-"),"-",G7/(SUM(C7,D7))*100000)</f>
        <v>-</v>
      </c>
      <c r="J7" s="92"/>
    </row>
    <row r="8" spans="1:10" s="255" customFormat="1" ht="13.5" customHeight="1">
      <c r="A8" s="129" t="s">
        <v>324</v>
      </c>
      <c r="B8" s="154">
        <v>12500</v>
      </c>
      <c r="C8" s="154">
        <v>1048</v>
      </c>
      <c r="D8" s="154" t="s">
        <v>11</v>
      </c>
      <c r="E8" s="155">
        <f>IF(SUM(C8:D8)=0,"-",(SUM(C8:D8)/B8)*100)</f>
        <v>8.3840000000000003</v>
      </c>
      <c r="F8" s="154" t="s">
        <v>11</v>
      </c>
      <c r="G8" s="154" t="s">
        <v>11</v>
      </c>
      <c r="H8" s="154" t="s">
        <v>11</v>
      </c>
      <c r="I8" s="156" t="str">
        <f t="shared" ref="I8:I25" si="3">IF(OR(G8="",G8="-"),"-",G8/(SUM(C8,D8))*100000)</f>
        <v>-</v>
      </c>
      <c r="J8" s="92"/>
    </row>
    <row r="9" spans="1:10" s="255" customFormat="1" ht="13.5" customHeight="1">
      <c r="A9" s="129" t="s">
        <v>325</v>
      </c>
      <c r="B9" s="154">
        <v>1705</v>
      </c>
      <c r="C9" s="154">
        <v>57</v>
      </c>
      <c r="D9" s="154">
        <v>131</v>
      </c>
      <c r="E9" s="155">
        <f t="shared" ref="E9:E25" si="4">IF(SUM(C9:D9)=0,"-",(SUM(C9:D9)/B9)*100)</f>
        <v>11.026392961876832</v>
      </c>
      <c r="F9" s="154" t="s">
        <v>323</v>
      </c>
      <c r="G9" s="154" t="s">
        <v>322</v>
      </c>
      <c r="H9" s="154" t="s">
        <v>11</v>
      </c>
      <c r="I9" s="156" t="str">
        <f t="shared" si="3"/>
        <v>-</v>
      </c>
      <c r="J9" s="92"/>
    </row>
    <row r="10" spans="1:10" s="255" customFormat="1" ht="13.5" customHeight="1">
      <c r="A10" s="129" t="s">
        <v>326</v>
      </c>
      <c r="B10" s="154">
        <v>1707</v>
      </c>
      <c r="C10" s="154" t="s">
        <v>11</v>
      </c>
      <c r="D10" s="154">
        <v>289</v>
      </c>
      <c r="E10" s="155">
        <f t="shared" si="4"/>
        <v>16.9302870533099</v>
      </c>
      <c r="F10" s="154" t="s">
        <v>11</v>
      </c>
      <c r="G10" s="154" t="s">
        <v>11</v>
      </c>
      <c r="H10" s="154" t="s">
        <v>11</v>
      </c>
      <c r="I10" s="156" t="str">
        <f t="shared" si="3"/>
        <v>-</v>
      </c>
      <c r="J10" s="92"/>
    </row>
    <row r="11" spans="1:10" s="255" customFormat="1" ht="13.5" customHeight="1">
      <c r="A11" s="129" t="s">
        <v>327</v>
      </c>
      <c r="B11" s="154">
        <v>1616</v>
      </c>
      <c r="C11" s="154">
        <v>107</v>
      </c>
      <c r="D11" s="154">
        <v>57</v>
      </c>
      <c r="E11" s="155">
        <f t="shared" si="4"/>
        <v>10.14851485148515</v>
      </c>
      <c r="F11" s="154" t="s">
        <v>11</v>
      </c>
      <c r="G11" s="154" t="s">
        <v>11</v>
      </c>
      <c r="H11" s="154" t="s">
        <v>323</v>
      </c>
      <c r="I11" s="156" t="str">
        <f t="shared" si="3"/>
        <v>-</v>
      </c>
      <c r="J11" s="92"/>
    </row>
    <row r="12" spans="1:10" s="255" customFormat="1" ht="13.5" customHeight="1">
      <c r="A12" s="129" t="s">
        <v>328</v>
      </c>
      <c r="B12" s="154">
        <v>2229</v>
      </c>
      <c r="C12" s="154">
        <v>127</v>
      </c>
      <c r="D12" s="154" t="s">
        <v>11</v>
      </c>
      <c r="E12" s="155">
        <f t="shared" si="4"/>
        <v>5.6976222521310005</v>
      </c>
      <c r="F12" s="154" t="s">
        <v>11</v>
      </c>
      <c r="G12" s="154" t="s">
        <v>11</v>
      </c>
      <c r="H12" s="154" t="s">
        <v>11</v>
      </c>
      <c r="I12" s="156" t="str">
        <f t="shared" si="3"/>
        <v>-</v>
      </c>
      <c r="J12" s="92"/>
    </row>
    <row r="13" spans="1:10" s="255" customFormat="1" ht="13.5" customHeight="1">
      <c r="A13" s="129" t="s">
        <v>329</v>
      </c>
      <c r="B13" s="154">
        <v>6492</v>
      </c>
      <c r="C13" s="154">
        <v>193</v>
      </c>
      <c r="D13" s="154" t="s">
        <v>11</v>
      </c>
      <c r="E13" s="155">
        <f t="shared" si="4"/>
        <v>2.972889710412816</v>
      </c>
      <c r="F13" s="154" t="s">
        <v>11</v>
      </c>
      <c r="G13" s="154" t="s">
        <v>11</v>
      </c>
      <c r="H13" s="154" t="s">
        <v>11</v>
      </c>
      <c r="I13" s="156" t="str">
        <f t="shared" si="3"/>
        <v>-</v>
      </c>
      <c r="J13" s="92"/>
    </row>
    <row r="14" spans="1:10" s="255" customFormat="1" ht="13.5" customHeight="1">
      <c r="A14" s="129" t="s">
        <v>330</v>
      </c>
      <c r="B14" s="154">
        <v>5526</v>
      </c>
      <c r="C14" s="154">
        <v>56</v>
      </c>
      <c r="D14" s="154">
        <v>175</v>
      </c>
      <c r="E14" s="155">
        <f t="shared" si="4"/>
        <v>4.1802388707926168</v>
      </c>
      <c r="F14" s="154" t="s">
        <v>323</v>
      </c>
      <c r="G14" s="154" t="s">
        <v>11</v>
      </c>
      <c r="H14" s="154" t="s">
        <v>11</v>
      </c>
      <c r="I14" s="156" t="str">
        <f t="shared" si="3"/>
        <v>-</v>
      </c>
      <c r="J14" s="92"/>
    </row>
    <row r="15" spans="1:10" s="255" customFormat="1" ht="13.5" customHeight="1">
      <c r="A15" s="129" t="s">
        <v>331</v>
      </c>
      <c r="B15" s="154">
        <v>1129</v>
      </c>
      <c r="C15" s="154">
        <v>168</v>
      </c>
      <c r="D15" s="154">
        <v>89</v>
      </c>
      <c r="E15" s="155">
        <f t="shared" si="4"/>
        <v>22.763507528786537</v>
      </c>
      <c r="F15" s="154" t="s">
        <v>11</v>
      </c>
      <c r="G15" s="154" t="s">
        <v>11</v>
      </c>
      <c r="H15" s="154" t="s">
        <v>11</v>
      </c>
      <c r="I15" s="156" t="str">
        <f t="shared" si="3"/>
        <v>-</v>
      </c>
      <c r="J15" s="92"/>
    </row>
    <row r="16" spans="1:10" s="255" customFormat="1" ht="13.5" customHeight="1">
      <c r="A16" s="129" t="s">
        <v>332</v>
      </c>
      <c r="B16" s="154">
        <v>950</v>
      </c>
      <c r="C16" s="154">
        <v>180</v>
      </c>
      <c r="D16" s="154">
        <v>271</v>
      </c>
      <c r="E16" s="155">
        <f t="shared" si="4"/>
        <v>47.473684210526315</v>
      </c>
      <c r="F16" s="154" t="s">
        <v>11</v>
      </c>
      <c r="G16" s="154" t="s">
        <v>11</v>
      </c>
      <c r="H16" s="154" t="s">
        <v>11</v>
      </c>
      <c r="I16" s="156" t="str">
        <f t="shared" si="3"/>
        <v>-</v>
      </c>
      <c r="J16" s="92"/>
    </row>
    <row r="17" spans="1:10" s="255" customFormat="1" ht="13.5" customHeight="1">
      <c r="A17" s="129" t="s">
        <v>333</v>
      </c>
      <c r="B17" s="154">
        <v>741</v>
      </c>
      <c r="C17" s="154">
        <v>271</v>
      </c>
      <c r="D17" s="154" t="s">
        <v>11</v>
      </c>
      <c r="E17" s="155">
        <f t="shared" si="4"/>
        <v>36.572199730094468</v>
      </c>
      <c r="F17" s="154" t="s">
        <v>11</v>
      </c>
      <c r="G17" s="154" t="s">
        <v>11</v>
      </c>
      <c r="H17" s="154" t="s">
        <v>11</v>
      </c>
      <c r="I17" s="156" t="str">
        <f t="shared" si="3"/>
        <v>-</v>
      </c>
      <c r="J17" s="92"/>
    </row>
    <row r="18" spans="1:10" s="255" customFormat="1" ht="13.5" customHeight="1">
      <c r="A18" s="129" t="s">
        <v>334</v>
      </c>
      <c r="B18" s="154">
        <v>2574</v>
      </c>
      <c r="C18" s="154">
        <v>328</v>
      </c>
      <c r="D18" s="154" t="s">
        <v>11</v>
      </c>
      <c r="E18" s="155">
        <f t="shared" si="4"/>
        <v>12.742812742812742</v>
      </c>
      <c r="F18" s="154" t="s">
        <v>11</v>
      </c>
      <c r="G18" s="154" t="s">
        <v>11</v>
      </c>
      <c r="H18" s="154" t="s">
        <v>11</v>
      </c>
      <c r="I18" s="156" t="str">
        <f t="shared" si="3"/>
        <v>-</v>
      </c>
      <c r="J18" s="92"/>
    </row>
    <row r="19" spans="1:10" s="255" customFormat="1" ht="13.5" customHeight="1">
      <c r="A19" s="129" t="s">
        <v>335</v>
      </c>
      <c r="B19" s="154">
        <v>8537</v>
      </c>
      <c r="C19" s="154">
        <v>1208</v>
      </c>
      <c r="D19" s="154" t="s">
        <v>11</v>
      </c>
      <c r="E19" s="155">
        <f t="shared" si="4"/>
        <v>14.150169848893054</v>
      </c>
      <c r="F19" s="154" t="s">
        <v>323</v>
      </c>
      <c r="G19" s="154" t="s">
        <v>11</v>
      </c>
      <c r="H19" s="154" t="s">
        <v>11</v>
      </c>
      <c r="I19" s="156" t="str">
        <f t="shared" si="3"/>
        <v>-</v>
      </c>
      <c r="J19" s="92"/>
    </row>
    <row r="20" spans="1:10" s="255" customFormat="1" ht="13.5" customHeight="1">
      <c r="A20" s="129" t="s">
        <v>336</v>
      </c>
      <c r="B20" s="154">
        <v>2859</v>
      </c>
      <c r="C20" s="154">
        <v>200</v>
      </c>
      <c r="D20" s="154" t="s">
        <v>11</v>
      </c>
      <c r="E20" s="155">
        <f t="shared" si="4"/>
        <v>6.9954529555788731</v>
      </c>
      <c r="F20" s="154" t="s">
        <v>11</v>
      </c>
      <c r="G20" s="154" t="s">
        <v>322</v>
      </c>
      <c r="H20" s="154" t="s">
        <v>11</v>
      </c>
      <c r="I20" s="156" t="str">
        <f t="shared" si="3"/>
        <v>-</v>
      </c>
      <c r="J20" s="92"/>
    </row>
    <row r="21" spans="1:10" s="255" customFormat="1" ht="13.5" customHeight="1">
      <c r="A21" s="129" t="s">
        <v>337</v>
      </c>
      <c r="B21" s="154">
        <v>1242</v>
      </c>
      <c r="C21" s="154">
        <v>238</v>
      </c>
      <c r="D21" s="154" t="s">
        <v>11</v>
      </c>
      <c r="E21" s="155">
        <f t="shared" si="4"/>
        <v>19.162640901771336</v>
      </c>
      <c r="F21" s="154" t="s">
        <v>11</v>
      </c>
      <c r="G21" s="154" t="s">
        <v>11</v>
      </c>
      <c r="H21" s="154" t="s">
        <v>11</v>
      </c>
      <c r="I21" s="156" t="str">
        <f t="shared" si="3"/>
        <v>-</v>
      </c>
      <c r="J21" s="92"/>
    </row>
    <row r="22" spans="1:10" s="255" customFormat="1" ht="13.5" customHeight="1">
      <c r="A22" s="129" t="s">
        <v>338</v>
      </c>
      <c r="B22" s="154">
        <v>2787</v>
      </c>
      <c r="C22" s="154" t="s">
        <v>11</v>
      </c>
      <c r="D22" s="154">
        <v>223</v>
      </c>
      <c r="E22" s="155">
        <f t="shared" si="4"/>
        <v>8.0014352350197342</v>
      </c>
      <c r="F22" s="154" t="s">
        <v>11</v>
      </c>
      <c r="G22" s="154" t="s">
        <v>322</v>
      </c>
      <c r="H22" s="154" t="s">
        <v>11</v>
      </c>
      <c r="I22" s="156" t="str">
        <f t="shared" si="3"/>
        <v>-</v>
      </c>
      <c r="J22" s="92"/>
    </row>
    <row r="23" spans="1:10" s="255" customFormat="1" ht="13.5" customHeight="1">
      <c r="A23" s="129" t="s">
        <v>339</v>
      </c>
      <c r="B23" s="154">
        <v>2592</v>
      </c>
      <c r="C23" s="154">
        <v>398</v>
      </c>
      <c r="D23" s="154" t="s">
        <v>11</v>
      </c>
      <c r="E23" s="155">
        <f t="shared" si="4"/>
        <v>15.354938271604937</v>
      </c>
      <c r="F23" s="154" t="s">
        <v>11</v>
      </c>
      <c r="G23" s="154" t="s">
        <v>11</v>
      </c>
      <c r="H23" s="154" t="s">
        <v>11</v>
      </c>
      <c r="I23" s="156" t="str">
        <f t="shared" si="3"/>
        <v>-</v>
      </c>
      <c r="J23" s="92"/>
    </row>
    <row r="24" spans="1:10" s="255" customFormat="1" ht="13.5" customHeight="1">
      <c r="A24" s="129" t="s">
        <v>340</v>
      </c>
      <c r="B24" s="154">
        <v>922</v>
      </c>
      <c r="C24" s="154">
        <v>216</v>
      </c>
      <c r="D24" s="154">
        <v>85</v>
      </c>
      <c r="E24" s="155">
        <f t="shared" si="4"/>
        <v>32.646420824295006</v>
      </c>
      <c r="F24" s="154" t="s">
        <v>11</v>
      </c>
      <c r="G24" s="154" t="s">
        <v>11</v>
      </c>
      <c r="H24" s="154" t="s">
        <v>11</v>
      </c>
      <c r="I24" s="156" t="str">
        <f t="shared" si="3"/>
        <v>-</v>
      </c>
      <c r="J24" s="92"/>
    </row>
    <row r="25" spans="1:10" s="255" customFormat="1" ht="13.5" customHeight="1">
      <c r="A25" s="129" t="s">
        <v>341</v>
      </c>
      <c r="B25" s="154">
        <v>1923</v>
      </c>
      <c r="C25" s="154">
        <v>237</v>
      </c>
      <c r="D25" s="154" t="s">
        <v>11</v>
      </c>
      <c r="E25" s="155">
        <f t="shared" si="4"/>
        <v>12.324492979719189</v>
      </c>
      <c r="F25" s="154" t="s">
        <v>11</v>
      </c>
      <c r="G25" s="154" t="s">
        <v>11</v>
      </c>
      <c r="H25" s="154" t="s">
        <v>11</v>
      </c>
      <c r="I25" s="156" t="str">
        <f t="shared" si="3"/>
        <v>-</v>
      </c>
      <c r="J25" s="92"/>
    </row>
    <row r="26" spans="1:10" s="257" customFormat="1" ht="11.25" customHeight="1">
      <c r="A26" s="137" t="s">
        <v>317</v>
      </c>
      <c r="B26" s="137"/>
      <c r="C26" s="144"/>
      <c r="D26" s="144"/>
      <c r="E26" s="157"/>
      <c r="F26" s="144"/>
      <c r="G26" s="144"/>
      <c r="H26" s="144"/>
      <c r="I26" s="145"/>
      <c r="J26" s="256"/>
    </row>
    <row r="27" spans="1:10" s="111" customFormat="1" ht="11.25" customHeight="1">
      <c r="A27" s="93"/>
      <c r="B27" s="93"/>
      <c r="C27" s="158"/>
      <c r="D27" s="158"/>
      <c r="E27" s="159"/>
      <c r="F27" s="158"/>
      <c r="G27" s="158"/>
      <c r="H27" s="158"/>
      <c r="I27" s="160"/>
      <c r="J27" s="80"/>
    </row>
    <row r="28" spans="1:10" s="111" customFormat="1" ht="11.25" customHeight="1">
      <c r="A28" s="93"/>
      <c r="B28" s="93"/>
      <c r="C28" s="158"/>
      <c r="D28" s="158"/>
      <c r="E28" s="159"/>
      <c r="F28" s="158"/>
      <c r="G28" s="158"/>
      <c r="H28" s="158"/>
      <c r="I28" s="160"/>
      <c r="J28" s="80"/>
    </row>
    <row r="29" spans="1:10" s="111" customFormat="1" ht="11.25" customHeight="1">
      <c r="A29" s="93"/>
      <c r="B29" s="93"/>
      <c r="C29" s="158"/>
      <c r="D29" s="158"/>
      <c r="E29" s="159"/>
      <c r="F29" s="158"/>
      <c r="G29" s="158"/>
      <c r="H29" s="158"/>
      <c r="I29" s="160"/>
      <c r="J29" s="80"/>
    </row>
    <row r="30" spans="1:10" s="111" customFormat="1" ht="11.25" customHeight="1">
      <c r="A30" s="93"/>
      <c r="B30" s="93"/>
      <c r="C30" s="158"/>
      <c r="D30" s="158"/>
      <c r="E30" s="159"/>
      <c r="F30" s="158"/>
      <c r="G30" s="158"/>
      <c r="H30" s="158"/>
      <c r="I30" s="160"/>
      <c r="J30" s="80"/>
    </row>
    <row r="31" spans="1:10" s="111" customFormat="1" ht="11.25" customHeight="1">
      <c r="A31" s="148"/>
      <c r="B31" s="148"/>
      <c r="E31" s="161"/>
      <c r="I31" s="150"/>
      <c r="J31" s="80"/>
    </row>
    <row r="32" spans="1:10" ht="11.25" customHeight="1"/>
  </sheetData>
  <customSheetViews>
    <customSheetView guid="{8B4C5619-54EF-4E9D-AF19-AC3668C76619}" showPageBreaks="1" showGridLines="0" outlineSymbols="0" printArea="1" view="pageBreakPreview">
      <selection activeCell="H20" sqref="H20"/>
      <rowBreaks count="3" manualBreakCount="3">
        <brk id="16465" min="342" max="34161" man="1"/>
        <brk id="23447" min="338" max="42927" man="1"/>
        <brk id="30591" min="334" max="50137" man="1"/>
      </rowBreaks>
      <colBreaks count="1" manualBreakCount="1">
        <brk id="12" max="1048575" man="1"/>
      </colBreaks>
      <pageMargins left="0.61" right="0.6" top="0.78740157480314965" bottom="0.78740157480314965" header="0" footer="0"/>
      <pageSetup paperSize="9" scale="94" pageOrder="overThenDown" orientation="portrait" r:id="rId1"/>
      <headerFooter alignWithMargins="0"/>
    </customSheetView>
  </customSheetViews>
  <mergeCells count="6">
    <mergeCell ref="F2:F3"/>
    <mergeCell ref="G2:H2"/>
    <mergeCell ref="H3:H4"/>
    <mergeCell ref="B2:B3"/>
    <mergeCell ref="C2:C3"/>
    <mergeCell ref="D2:D3"/>
  </mergeCells>
  <phoneticPr fontId="2"/>
  <pageMargins left="0.78740157480314965" right="0.78740157480314965" top="0.78740157480314965" bottom="0.78740157480314965" header="0" footer="0"/>
  <pageSetup paperSize="9" pageOrder="overThenDown" orientation="landscape" r:id="rId2"/>
  <headerFooter alignWithMargins="0"/>
  <rowBreaks count="3" manualBreakCount="3">
    <brk id="16465" min="342" max="34161" man="1"/>
    <brk id="23447" min="338" max="42927" man="1"/>
    <brk id="30591" min="334" max="50137"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showOutlineSymbols="0" view="pageBreakPreview" zoomScale="90" zoomScaleNormal="50" zoomScaleSheetLayoutView="90" workbookViewId="0">
      <pane xSplit="1" ySplit="5" topLeftCell="B6" activePane="bottomRight" state="frozen"/>
      <selection pane="topRight" activeCell="B1" sqref="B1"/>
      <selection pane="bottomLeft" activeCell="A6" sqref="A6"/>
      <selection pane="bottomRight" activeCell="D21" sqref="D21"/>
    </sheetView>
  </sheetViews>
  <sheetFormatPr defaultColWidth="9" defaultRowHeight="11"/>
  <cols>
    <col min="1" max="1" width="12.36328125" style="88" customWidth="1"/>
    <col min="2" max="6" width="12.6328125" style="87" customWidth="1"/>
    <col min="7" max="7" width="12.6328125" style="120" customWidth="1"/>
    <col min="8" max="16384" width="9" style="87"/>
  </cols>
  <sheetData>
    <row r="1" spans="1:8" s="80" customFormat="1" ht="13.5" customHeight="1">
      <c r="A1" s="259" t="s">
        <v>319</v>
      </c>
      <c r="B1" s="260"/>
      <c r="C1" s="260"/>
      <c r="D1" s="260"/>
      <c r="E1" s="260"/>
      <c r="F1" s="82"/>
      <c r="G1" s="249" t="s">
        <v>355</v>
      </c>
    </row>
    <row r="2" spans="1:8" s="83" customFormat="1" ht="13.5" customHeight="1">
      <c r="A2" s="121"/>
      <c r="B2" s="340" t="s">
        <v>273</v>
      </c>
      <c r="C2" s="341"/>
      <c r="D2" s="340" t="s">
        <v>274</v>
      </c>
      <c r="E2" s="342"/>
      <c r="F2" s="342"/>
      <c r="G2" s="341"/>
    </row>
    <row r="3" spans="1:8" s="83" customFormat="1" ht="13.5" customHeight="1">
      <c r="A3" s="117"/>
      <c r="B3" s="122" t="s">
        <v>276</v>
      </c>
      <c r="C3" s="122" t="s">
        <v>277</v>
      </c>
      <c r="D3" s="343" t="s">
        <v>275</v>
      </c>
      <c r="E3" s="344"/>
      <c r="F3" s="345" t="s">
        <v>223</v>
      </c>
      <c r="G3" s="346"/>
    </row>
    <row r="4" spans="1:8" s="83" customFormat="1" ht="33.75" customHeight="1">
      <c r="A4" s="123"/>
      <c r="B4" s="124" t="s">
        <v>223</v>
      </c>
      <c r="C4" s="124" t="s">
        <v>223</v>
      </c>
      <c r="D4" s="125"/>
      <c r="E4" s="126" t="s">
        <v>279</v>
      </c>
      <c r="F4" s="118"/>
      <c r="G4" s="126" t="s">
        <v>278</v>
      </c>
    </row>
    <row r="5" spans="1:8" s="90" customFormat="1" ht="16" customHeight="1">
      <c r="A5" s="127" t="s">
        <v>190</v>
      </c>
      <c r="B5" s="228">
        <v>2311</v>
      </c>
      <c r="C5" s="228">
        <v>280</v>
      </c>
      <c r="D5" s="228">
        <v>860</v>
      </c>
      <c r="E5" s="228">
        <v>362</v>
      </c>
      <c r="F5" s="228">
        <v>2509</v>
      </c>
      <c r="G5" s="128">
        <v>1678</v>
      </c>
      <c r="H5" s="258"/>
    </row>
    <row r="6" spans="1:8" s="92" customFormat="1" ht="16" customHeight="1">
      <c r="A6" s="238" t="s">
        <v>320</v>
      </c>
      <c r="B6" s="237" t="s">
        <v>11</v>
      </c>
      <c r="C6" s="237" t="s">
        <v>11</v>
      </c>
      <c r="D6" s="237" t="s">
        <v>11</v>
      </c>
      <c r="E6" s="237" t="s">
        <v>11</v>
      </c>
      <c r="F6" s="237" t="s">
        <v>11</v>
      </c>
      <c r="G6" s="237" t="s">
        <v>11</v>
      </c>
    </row>
    <row r="7" spans="1:8" s="83" customFormat="1" ht="19.5" customHeight="1">
      <c r="A7" s="338" t="s">
        <v>309</v>
      </c>
      <c r="B7" s="338"/>
      <c r="C7" s="338"/>
      <c r="D7" s="338"/>
      <c r="E7" s="338"/>
      <c r="F7" s="338"/>
      <c r="G7" s="338"/>
    </row>
    <row r="8" spans="1:8" s="83" customFormat="1" ht="13.5" customHeight="1">
      <c r="A8" s="130" t="s">
        <v>312</v>
      </c>
      <c r="B8" s="131"/>
      <c r="C8" s="131"/>
      <c r="D8" s="131"/>
      <c r="G8" s="119"/>
    </row>
    <row r="9" spans="1:8" s="83" customFormat="1" ht="13.5" customHeight="1">
      <c r="A9" s="130"/>
      <c r="B9" s="131"/>
      <c r="C9" s="131"/>
      <c r="D9" s="131"/>
      <c r="G9" s="119"/>
    </row>
    <row r="10" spans="1:8" s="83" customFormat="1" ht="13.5" customHeight="1">
      <c r="A10" s="93"/>
      <c r="E10" s="132"/>
      <c r="F10" s="132"/>
      <c r="G10" s="119"/>
    </row>
    <row r="11" spans="1:8" s="83" customFormat="1" ht="17.25" customHeight="1">
      <c r="A11" s="339"/>
      <c r="B11" s="299"/>
      <c r="C11" s="299"/>
      <c r="D11" s="299"/>
      <c r="E11" s="299"/>
      <c r="F11" s="299"/>
      <c r="G11" s="299"/>
    </row>
    <row r="12" spans="1:8" s="83" customFormat="1" ht="13.5" customHeight="1">
      <c r="A12" s="93"/>
      <c r="G12" s="119"/>
    </row>
    <row r="13" spans="1:8" ht="13.5" customHeight="1">
      <c r="A13" s="133"/>
      <c r="B13" s="134"/>
      <c r="G13" s="87"/>
    </row>
    <row r="14" spans="1:8">
      <c r="A14" s="87"/>
      <c r="G14" s="87"/>
    </row>
    <row r="15" spans="1:8">
      <c r="A15" s="87"/>
      <c r="G15" s="87"/>
    </row>
    <row r="16" spans="1:8">
      <c r="A16" s="87"/>
      <c r="G16" s="87"/>
    </row>
    <row r="17" spans="1:7">
      <c r="A17" s="87"/>
      <c r="G17" s="87"/>
    </row>
    <row r="18" spans="1:7" ht="12" customHeight="1">
      <c r="A18" s="87"/>
      <c r="G18" s="87"/>
    </row>
    <row r="19" spans="1:7" ht="12" customHeight="1">
      <c r="A19" s="87"/>
      <c r="G19" s="87"/>
    </row>
    <row r="20" spans="1:7">
      <c r="A20" s="87"/>
      <c r="G20" s="87"/>
    </row>
    <row r="21" spans="1:7">
      <c r="A21" s="87"/>
      <c r="G21" s="87"/>
    </row>
  </sheetData>
  <customSheetViews>
    <customSheetView guid="{8B4C5619-54EF-4E9D-AF19-AC3668C76619}" showPageBreaks="1" showGridLines="0" outlineSymbols="0" printArea="1" view="pageBreakPreview">
      <selection activeCell="H9" sqref="H9"/>
      <rowBreaks count="3" manualBreakCount="3">
        <brk id="31060" min="347" max="56352" man="1"/>
        <brk id="41348" min="351" max="1058" man="1"/>
        <brk id="51688" min="355" max="5410" man="1"/>
      </rowBreaks>
      <pageMargins left="0.61" right="0.61" top="0.78740157480314965" bottom="0.78740157480314965" header="0" footer="0"/>
      <pageSetup paperSize="9" scale="95" pageOrder="overThenDown" orientation="portrait" r:id="rId1"/>
      <headerFooter alignWithMargins="0"/>
    </customSheetView>
  </customSheetViews>
  <mergeCells count="6">
    <mergeCell ref="A7:G7"/>
    <mergeCell ref="A11:G11"/>
    <mergeCell ref="B2:C2"/>
    <mergeCell ref="D2:G2"/>
    <mergeCell ref="D3:E3"/>
    <mergeCell ref="F3:G3"/>
  </mergeCells>
  <phoneticPr fontId="2"/>
  <pageMargins left="0.78740157480314965" right="0.78740157480314965" top="0.78740157480314965" bottom="1.1811023622047245" header="0" footer="0"/>
  <pageSetup paperSize="9" pageOrder="overThenDown" orientation="landscape" r:id="rId2"/>
  <headerFooter alignWithMargins="0"/>
  <rowBreaks count="3" manualBreakCount="3">
    <brk id="31060" min="347" max="56352" man="1"/>
    <brk id="41348" min="351" max="1058" man="1"/>
    <brk id="51688" min="355" max="54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view="pageBreakPreview" zoomScaleNormal="75" workbookViewId="0">
      <pane xSplit="1" ySplit="5" topLeftCell="B6" activePane="bottomRight" state="frozen"/>
      <selection pane="topRight" activeCell="B1" sqref="B1"/>
      <selection pane="bottomLeft" activeCell="A6" sqref="A6"/>
      <selection pane="bottomRight" activeCell="K12" sqref="K12"/>
    </sheetView>
  </sheetViews>
  <sheetFormatPr defaultColWidth="9" defaultRowHeight="11"/>
  <cols>
    <col min="1" max="1" width="11.90625" style="88" customWidth="1"/>
    <col min="2" max="3" width="9.6328125" style="87" customWidth="1"/>
    <col min="4" max="4" width="9.6328125" style="115" customWidth="1"/>
    <col min="5" max="8" width="9.6328125" style="87" customWidth="1"/>
    <col min="9" max="16384" width="9" style="87"/>
  </cols>
  <sheetData>
    <row r="1" spans="1:16" s="80" customFormat="1" ht="15" customHeight="1">
      <c r="A1" s="130" t="s">
        <v>260</v>
      </c>
      <c r="B1" s="261"/>
      <c r="C1" s="230"/>
      <c r="D1" s="214"/>
      <c r="E1" s="256"/>
      <c r="F1" s="256"/>
      <c r="G1" s="82"/>
      <c r="H1" s="249" t="s">
        <v>351</v>
      </c>
    </row>
    <row r="2" spans="1:16" s="80" customFormat="1" ht="15" customHeight="1">
      <c r="A2" s="135"/>
      <c r="B2" s="317" t="s">
        <v>261</v>
      </c>
      <c r="C2" s="317" t="s">
        <v>262</v>
      </c>
      <c r="D2" s="138" t="s">
        <v>263</v>
      </c>
      <c r="E2" s="348" t="s">
        <v>286</v>
      </c>
      <c r="F2" s="349"/>
      <c r="G2" s="349"/>
      <c r="H2" s="350"/>
    </row>
    <row r="3" spans="1:16" s="80" customFormat="1" ht="15" customHeight="1">
      <c r="A3" s="139"/>
      <c r="B3" s="347"/>
      <c r="C3" s="347"/>
      <c r="D3" s="140" t="s">
        <v>285</v>
      </c>
      <c r="E3" s="351" t="s">
        <v>264</v>
      </c>
      <c r="F3" s="317" t="s">
        <v>287</v>
      </c>
      <c r="G3" s="352" t="s">
        <v>265</v>
      </c>
      <c r="H3" s="352" t="s">
        <v>259</v>
      </c>
    </row>
    <row r="4" spans="1:16" s="80" customFormat="1" ht="15" customHeight="1">
      <c r="A4" s="141"/>
      <c r="B4" s="142" t="s">
        <v>5</v>
      </c>
      <c r="C4" s="142" t="s">
        <v>6</v>
      </c>
      <c r="D4" s="143" t="s">
        <v>12</v>
      </c>
      <c r="E4" s="351"/>
      <c r="F4" s="319"/>
      <c r="G4" s="352"/>
      <c r="H4" s="352"/>
    </row>
    <row r="5" spans="1:16" s="95" customFormat="1" ht="16" customHeight="1">
      <c r="A5" s="211" t="s">
        <v>190</v>
      </c>
      <c r="B5" s="273">
        <v>655</v>
      </c>
      <c r="C5" s="274">
        <v>619</v>
      </c>
      <c r="D5" s="275">
        <f>IFERROR(IF(C5="-","-",C5/B5*100),"")</f>
        <v>94.503816793893122</v>
      </c>
      <c r="E5" s="273">
        <v>9</v>
      </c>
      <c r="F5" s="273">
        <v>251</v>
      </c>
      <c r="G5" s="273">
        <v>150</v>
      </c>
      <c r="H5" s="273">
        <f>IF(SUM(E5:G5)=0,"-",SUM(E5:G5))</f>
        <v>410</v>
      </c>
      <c r="I5" s="144"/>
    </row>
    <row r="6" spans="1:16" s="256" customFormat="1" ht="16" customHeight="1">
      <c r="A6" s="238" t="s">
        <v>320</v>
      </c>
      <c r="B6" s="233">
        <v>30</v>
      </c>
      <c r="C6" s="239">
        <v>29</v>
      </c>
      <c r="D6" s="240">
        <f>IFERROR(IF(C6="-","-",C6/B6*100),"")</f>
        <v>96.666666666666671</v>
      </c>
      <c r="E6" s="233" t="s">
        <v>356</v>
      </c>
      <c r="F6" s="233">
        <v>21</v>
      </c>
      <c r="G6" s="233">
        <v>8</v>
      </c>
      <c r="H6" s="233">
        <f>IF(SUM(E6:G6)=0,"-",SUM(E6:G6))</f>
        <v>29</v>
      </c>
    </row>
    <row r="7" spans="1:16" s="96" customFormat="1" ht="15" customHeight="1">
      <c r="A7" s="137" t="s">
        <v>288</v>
      </c>
      <c r="B7" s="137"/>
      <c r="C7" s="137"/>
      <c r="D7" s="207"/>
      <c r="E7" s="137"/>
      <c r="F7" s="137"/>
      <c r="G7" s="137"/>
      <c r="H7" s="137"/>
    </row>
    <row r="8" spans="1:16" s="209" customFormat="1" ht="15" customHeight="1">
      <c r="A8" s="194" t="s">
        <v>266</v>
      </c>
      <c r="B8" s="208"/>
      <c r="C8" s="208"/>
      <c r="D8" s="208"/>
      <c r="E8" s="208"/>
      <c r="P8" s="210"/>
    </row>
    <row r="9" spans="1:16" s="83" customFormat="1" ht="15" customHeight="1">
      <c r="A9" s="96"/>
      <c r="B9" s="95"/>
      <c r="C9" s="95"/>
      <c r="D9" s="149"/>
      <c r="E9" s="95"/>
      <c r="F9" s="95"/>
      <c r="G9" s="95"/>
      <c r="H9" s="95"/>
    </row>
    <row r="10" spans="1:16" s="83" customFormat="1" ht="15" customHeight="1">
      <c r="A10" s="96"/>
      <c r="B10" s="95"/>
      <c r="C10" s="95"/>
      <c r="D10" s="149"/>
      <c r="E10" s="95"/>
      <c r="F10" s="95"/>
      <c r="G10" s="95"/>
      <c r="H10" s="95"/>
    </row>
    <row r="11" spans="1:16" s="83" customFormat="1" ht="15" customHeight="1">
      <c r="A11" s="96"/>
      <c r="B11" s="95"/>
      <c r="C11" s="95"/>
      <c r="D11" s="149"/>
      <c r="E11" s="95"/>
      <c r="F11" s="95"/>
      <c r="G11" s="95"/>
      <c r="H11" s="95"/>
    </row>
    <row r="12" spans="1:16" s="83" customFormat="1" ht="15" customHeight="1">
      <c r="A12" s="93"/>
      <c r="D12" s="150"/>
    </row>
    <row r="13" spans="1:16" s="83" customFormat="1" ht="15" customHeight="1">
      <c r="A13" s="93"/>
      <c r="D13" s="150"/>
    </row>
  </sheetData>
  <customSheetViews>
    <customSheetView guid="{8B4C5619-54EF-4E9D-AF19-AC3668C76619}" showPageBreaks="1" showGridLines="0" printArea="1" view="pageBreakPreview">
      <selection activeCell="F17" sqref="F17"/>
      <rowBreaks count="1" manualBreakCount="1">
        <brk id="33744" min="7" max="52244" man="1"/>
      </rowBreaks>
      <pageMargins left="0.78740157480314965" right="0.78740157480314965" top="0.78740157480314965" bottom="0.78740157480314965" header="0" footer="0"/>
      <pageSetup paperSize="9" orientation="portrait" horizontalDpi="400" r:id="rId1"/>
      <headerFooter alignWithMargins="0"/>
    </customSheetView>
  </customSheetViews>
  <mergeCells count="7">
    <mergeCell ref="B2:B3"/>
    <mergeCell ref="C2:C3"/>
    <mergeCell ref="E2:H2"/>
    <mergeCell ref="E3:E4"/>
    <mergeCell ref="F3:F4"/>
    <mergeCell ref="G3:G4"/>
    <mergeCell ref="H3:H4"/>
  </mergeCells>
  <phoneticPr fontId="2"/>
  <pageMargins left="0.78740157480314965" right="0.78740157480314965" top="0.78740157480314965" bottom="0.78740157480314965" header="0" footer="0"/>
  <pageSetup paperSize="9" orientation="landscape" r:id="rId2"/>
  <headerFooter alignWithMargins="0"/>
  <rowBreaks count="1" manualBreakCount="1">
    <brk id="33744" min="7" max="52244"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3"/>
  <sheetViews>
    <sheetView showGridLines="0" view="pageBreakPreview" zoomScale="90" zoomScaleNormal="75" zoomScaleSheetLayoutView="90" workbookViewId="0">
      <pane xSplit="1" ySplit="5" topLeftCell="B6" activePane="bottomRight" state="frozen"/>
      <selection pane="topRight" activeCell="B1" sqref="B1"/>
      <selection pane="bottomLeft" activeCell="A6" sqref="A6"/>
      <selection pane="bottomRight" activeCell="D6" sqref="D6"/>
    </sheetView>
  </sheetViews>
  <sheetFormatPr defaultColWidth="9" defaultRowHeight="11"/>
  <cols>
    <col min="1" max="1" width="11.90625" style="88" customWidth="1"/>
    <col min="2" max="2" width="7.90625" style="87" customWidth="1"/>
    <col min="3" max="3" width="7.90625" style="152" customWidth="1"/>
    <col min="4" max="8" width="7.90625" style="115" customWidth="1"/>
    <col min="9" max="16" width="7.90625" style="87" customWidth="1"/>
    <col min="17" max="16384" width="9" style="87"/>
  </cols>
  <sheetData>
    <row r="1" spans="1:24" s="80" customFormat="1" ht="18" customHeight="1">
      <c r="A1" s="251" t="s">
        <v>313</v>
      </c>
      <c r="B1" s="251"/>
      <c r="C1" s="251"/>
      <c r="D1" s="251"/>
      <c r="E1" s="130"/>
      <c r="F1" s="130"/>
      <c r="G1" s="130"/>
      <c r="H1" s="130"/>
      <c r="I1" s="262"/>
      <c r="J1" s="262"/>
      <c r="K1" s="252"/>
      <c r="L1" s="263"/>
      <c r="M1" s="263"/>
      <c r="N1" s="262"/>
      <c r="O1" s="82"/>
      <c r="P1" s="249" t="s">
        <v>351</v>
      </c>
    </row>
    <row r="2" spans="1:24" s="80" customFormat="1" ht="15" customHeight="1">
      <c r="A2" s="151"/>
      <c r="B2" s="357" t="s">
        <v>261</v>
      </c>
      <c r="C2" s="359" t="s">
        <v>262</v>
      </c>
      <c r="D2" s="212" t="s">
        <v>263</v>
      </c>
      <c r="E2" s="361" t="s">
        <v>267</v>
      </c>
      <c r="F2" s="362"/>
      <c r="G2" s="362"/>
      <c r="H2" s="363"/>
      <c r="I2" s="311" t="s">
        <v>314</v>
      </c>
      <c r="J2" s="311" t="s">
        <v>0</v>
      </c>
      <c r="K2" s="311" t="s">
        <v>1</v>
      </c>
      <c r="L2" s="311" t="s">
        <v>2</v>
      </c>
      <c r="M2" s="311" t="s">
        <v>316</v>
      </c>
      <c r="N2" s="352" t="s">
        <v>253</v>
      </c>
      <c r="O2" s="352"/>
      <c r="P2" s="352"/>
    </row>
    <row r="3" spans="1:24" s="80" customFormat="1" ht="33" customHeight="1">
      <c r="A3" s="213"/>
      <c r="B3" s="358"/>
      <c r="C3" s="360"/>
      <c r="D3" s="214" t="s">
        <v>342</v>
      </c>
      <c r="E3" s="364" t="s">
        <v>268</v>
      </c>
      <c r="F3" s="364" t="s">
        <v>269</v>
      </c>
      <c r="G3" s="364" t="s">
        <v>270</v>
      </c>
      <c r="H3" s="364" t="s">
        <v>271</v>
      </c>
      <c r="I3" s="311"/>
      <c r="J3" s="311"/>
      <c r="K3" s="311"/>
      <c r="L3" s="311"/>
      <c r="M3" s="311"/>
      <c r="N3" s="324" t="s">
        <v>282</v>
      </c>
      <c r="O3" s="355" t="s">
        <v>283</v>
      </c>
      <c r="P3" s="353" t="s">
        <v>284</v>
      </c>
    </row>
    <row r="4" spans="1:24" s="80" customFormat="1" ht="27" customHeight="1">
      <c r="A4" s="215"/>
      <c r="B4" s="142" t="s">
        <v>5</v>
      </c>
      <c r="C4" s="216" t="s">
        <v>6</v>
      </c>
      <c r="D4" s="143" t="s">
        <v>12</v>
      </c>
      <c r="E4" s="365"/>
      <c r="F4" s="365"/>
      <c r="G4" s="365"/>
      <c r="H4" s="365"/>
      <c r="I4" s="311"/>
      <c r="J4" s="311"/>
      <c r="K4" s="311"/>
      <c r="L4" s="311"/>
      <c r="M4" s="311"/>
      <c r="N4" s="311"/>
      <c r="O4" s="356"/>
      <c r="P4" s="354"/>
    </row>
    <row r="5" spans="1:24" s="90" customFormat="1" ht="16.5" customHeight="1">
      <c r="A5" s="217" t="s">
        <v>190</v>
      </c>
      <c r="B5" s="273">
        <v>3429</v>
      </c>
      <c r="C5" s="274">
        <v>4967</v>
      </c>
      <c r="D5" s="275">
        <f>IFERROR(IF(C5="-","-",C5/B5*100),"")</f>
        <v>144.85272674249052</v>
      </c>
      <c r="E5" s="276">
        <v>41</v>
      </c>
      <c r="F5" s="276">
        <v>36</v>
      </c>
      <c r="G5" s="276">
        <v>15</v>
      </c>
      <c r="H5" s="276">
        <v>22</v>
      </c>
      <c r="I5" s="273">
        <v>0</v>
      </c>
      <c r="J5" s="277">
        <v>157</v>
      </c>
      <c r="K5" s="273">
        <v>2541</v>
      </c>
      <c r="L5" s="273">
        <v>27</v>
      </c>
      <c r="M5" s="273">
        <v>2951</v>
      </c>
      <c r="N5" s="273">
        <v>29</v>
      </c>
      <c r="O5" s="277">
        <v>99</v>
      </c>
      <c r="P5" s="273">
        <v>139</v>
      </c>
      <c r="Q5" s="89"/>
    </row>
    <row r="6" spans="1:24" s="92" customFormat="1" ht="16.5" customHeight="1">
      <c r="A6" s="234" t="s">
        <v>320</v>
      </c>
      <c r="B6" s="237">
        <v>304</v>
      </c>
      <c r="C6" s="236">
        <v>300</v>
      </c>
      <c r="D6" s="242">
        <f>IFERROR(IF(C6="-","-",C6/B6*100),"")</f>
        <v>98.68421052631578</v>
      </c>
      <c r="E6" s="237">
        <v>11</v>
      </c>
      <c r="F6" s="237">
        <v>11</v>
      </c>
      <c r="G6" s="237">
        <v>3</v>
      </c>
      <c r="H6" s="237">
        <v>8</v>
      </c>
      <c r="I6" s="237" t="s">
        <v>11</v>
      </c>
      <c r="J6" s="237" t="s">
        <v>11</v>
      </c>
      <c r="K6" s="237">
        <v>142</v>
      </c>
      <c r="L6" s="237" t="s">
        <v>11</v>
      </c>
      <c r="M6" s="237">
        <v>445</v>
      </c>
      <c r="N6" s="237" t="s">
        <v>11</v>
      </c>
      <c r="O6" s="237" t="s">
        <v>11</v>
      </c>
      <c r="P6" s="237">
        <v>7</v>
      </c>
    </row>
    <row r="7" spans="1:24" s="83" customFormat="1" ht="13">
      <c r="A7" s="96" t="s">
        <v>3</v>
      </c>
      <c r="B7" s="163"/>
      <c r="C7" s="164"/>
      <c r="D7" s="165"/>
      <c r="E7" s="165"/>
      <c r="F7" s="165"/>
      <c r="G7" s="165"/>
      <c r="H7" s="165"/>
      <c r="I7" s="163"/>
      <c r="J7" s="163"/>
      <c r="K7" s="163"/>
      <c r="L7" s="163"/>
      <c r="M7" s="163"/>
      <c r="N7" s="163"/>
      <c r="O7" s="163"/>
      <c r="P7" s="163"/>
    </row>
    <row r="8" spans="1:24" s="111" customFormat="1" ht="13">
      <c r="A8" s="148" t="s">
        <v>266</v>
      </c>
      <c r="X8" s="147"/>
    </row>
    <row r="9" spans="1:24" s="83" customFormat="1" ht="13">
      <c r="A9" s="96"/>
      <c r="B9" s="166"/>
      <c r="C9" s="167"/>
      <c r="D9" s="168"/>
      <c r="E9" s="168"/>
      <c r="F9" s="168"/>
      <c r="G9" s="168"/>
      <c r="H9" s="168"/>
      <c r="I9" s="166"/>
      <c r="J9" s="166"/>
      <c r="K9" s="166"/>
      <c r="L9" s="166"/>
      <c r="M9" s="166"/>
      <c r="N9" s="166"/>
      <c r="O9" s="166"/>
      <c r="P9" s="166"/>
    </row>
    <row r="10" spans="1:24" s="83" customFormat="1" ht="13">
      <c r="A10" s="96"/>
      <c r="B10" s="166"/>
      <c r="C10" s="167"/>
      <c r="D10" s="168"/>
      <c r="E10" s="168"/>
      <c r="F10" s="168"/>
      <c r="G10" s="168"/>
      <c r="H10" s="168"/>
      <c r="I10" s="166"/>
      <c r="J10" s="166"/>
      <c r="K10" s="166"/>
      <c r="L10" s="166"/>
      <c r="M10" s="166"/>
      <c r="N10" s="166"/>
      <c r="O10" s="166"/>
      <c r="P10" s="166"/>
    </row>
    <row r="11" spans="1:24" s="83" customFormat="1" ht="13">
      <c r="A11" s="96"/>
      <c r="B11" s="158"/>
      <c r="C11" s="218"/>
      <c r="D11" s="160"/>
      <c r="E11" s="160"/>
      <c r="F11" s="160"/>
      <c r="G11" s="160"/>
      <c r="H11" s="160"/>
      <c r="I11" s="158"/>
      <c r="J11" s="158"/>
      <c r="K11" s="158"/>
      <c r="L11" s="158"/>
      <c r="M11" s="158"/>
      <c r="N11" s="158"/>
      <c r="O11" s="158"/>
      <c r="P11" s="158"/>
    </row>
    <row r="12" spans="1:24" s="83" customFormat="1" ht="13">
      <c r="A12" s="96"/>
      <c r="B12" s="158"/>
      <c r="C12" s="218"/>
      <c r="D12" s="160"/>
      <c r="E12" s="160"/>
      <c r="F12" s="160"/>
      <c r="G12" s="160"/>
      <c r="H12" s="160"/>
      <c r="I12" s="158"/>
      <c r="J12" s="158"/>
      <c r="K12" s="158"/>
      <c r="L12" s="158"/>
      <c r="M12" s="158"/>
      <c r="N12" s="158"/>
      <c r="O12" s="158"/>
      <c r="P12" s="158"/>
    </row>
    <row r="13" spans="1:24">
      <c r="A13" s="219"/>
      <c r="B13" s="133"/>
      <c r="C13" s="220"/>
      <c r="D13" s="221"/>
      <c r="E13" s="221"/>
      <c r="F13" s="221"/>
      <c r="G13" s="221"/>
      <c r="H13" s="221"/>
      <c r="I13" s="133"/>
      <c r="J13" s="133"/>
      <c r="K13" s="133"/>
      <c r="L13" s="133"/>
      <c r="M13" s="133"/>
      <c r="N13" s="133"/>
      <c r="O13" s="133"/>
      <c r="P13" s="133"/>
    </row>
  </sheetData>
  <mergeCells count="16">
    <mergeCell ref="B2:B3"/>
    <mergeCell ref="C2:C3"/>
    <mergeCell ref="E2:H2"/>
    <mergeCell ref="E3:E4"/>
    <mergeCell ref="F3:F4"/>
    <mergeCell ref="G3:G4"/>
    <mergeCell ref="H3:H4"/>
    <mergeCell ref="I2:I4"/>
    <mergeCell ref="J2:J4"/>
    <mergeCell ref="L2:L4"/>
    <mergeCell ref="P3:P4"/>
    <mergeCell ref="N2:P2"/>
    <mergeCell ref="N3:N4"/>
    <mergeCell ref="O3:O4"/>
    <mergeCell ref="M2:M4"/>
    <mergeCell ref="K2:K4"/>
  </mergeCells>
  <phoneticPr fontId="2"/>
  <pageMargins left="0.78740157480314965" right="0.78740157480314965" top="0.78740157480314965" bottom="0.78740157480314965" header="0" footer="0"/>
  <pageSetup paperSize="9" fitToHeight="0" orientation="landscape" r:id="rId1"/>
  <headerFooter alignWithMargins="0"/>
  <rowBreaks count="3" manualBreakCount="3">
    <brk id="5103" min="24" max="22535" man="1"/>
    <brk id="15299" min="20" max="33747" man="1"/>
    <brk id="25487" min="16" max="4398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⑳改正案一覧</vt:lpstr>
      <vt:lpstr>28-1</vt:lpstr>
      <vt:lpstr>28-2</vt:lpstr>
      <vt:lpstr>29-1</vt:lpstr>
      <vt:lpstr>29-2</vt:lpstr>
      <vt:lpstr>30</vt:lpstr>
      <vt:lpstr>31</vt:lpstr>
      <vt:lpstr>32</vt:lpstr>
      <vt:lpstr>33 -1</vt:lpstr>
      <vt:lpstr>33-2</vt:lpstr>
      <vt:lpstr>'28-1'!Print_Area</vt:lpstr>
      <vt:lpstr>'28-2'!Print_Area</vt:lpstr>
      <vt:lpstr>'29-1'!Print_Area</vt:lpstr>
      <vt:lpstr>'29-2'!Print_Area</vt:lpstr>
      <vt:lpstr>'30'!Print_Area</vt:lpstr>
      <vt:lpstr>'31'!Print_Area</vt:lpstr>
      <vt:lpstr>'32'!Print_Area</vt:lpstr>
      <vt:lpstr>'33 -1'!Print_Area</vt:lpstr>
      <vt:lpstr>'33-2'!Print_Area</vt:lpstr>
      <vt:lpstr>⑳改正案一覧!Print_Area</vt:lpstr>
      <vt:lpstr>'32'!Print_Titles</vt:lpstr>
      <vt:lpstr>'33 -1'!Print_Titles</vt:lpstr>
      <vt:lpstr>'33-2'!Print_Titles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坪坂＿一也</cp:lastModifiedBy>
  <cp:lastPrinted>2023-07-18T06:12:45Z</cp:lastPrinted>
  <dcterms:created xsi:type="dcterms:W3CDTF">2006-10-06T01:56:34Z</dcterms:created>
  <dcterms:modified xsi:type="dcterms:W3CDTF">2023-07-18T06:12:54Z</dcterms:modified>
</cp:coreProperties>
</file>