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3" firstSheet="1" activeTab="8"/>
  </bookViews>
  <sheets>
    <sheet name="⑳改正案一覧" sheetId="1" state="hidden" r:id="rId1"/>
    <sheet name="24" sheetId="8" r:id="rId2"/>
    <sheet name="25-1" sheetId="29" r:id="rId3"/>
    <sheet name="25-2" sheetId="9" r:id="rId4"/>
    <sheet name="26-1" sheetId="10" r:id="rId5"/>
    <sheet name="26-2" sheetId="30" r:id="rId6"/>
    <sheet name="26-3" sheetId="31" r:id="rId7"/>
    <sheet name="27-1" sheetId="11" r:id="rId8"/>
    <sheet name="27-2" sheetId="12" r:id="rId9"/>
  </sheets>
  <definedNames>
    <definedName name="_xlnm.Print_Area" localSheetId="1">'24'!$A$1:$R$95</definedName>
    <definedName name="_xlnm.Print_Area" localSheetId="2">'25-1'!$A$1:$AI$30</definedName>
    <definedName name="_xlnm.Print_Area" localSheetId="3">'25-2'!$A$1:$AJ$31</definedName>
    <definedName name="_xlnm.Print_Area" localSheetId="4">'26-1'!$A$1:$X$29</definedName>
    <definedName name="_xlnm.Print_Area" localSheetId="5">'26-2'!$A$1:$AS$30</definedName>
    <definedName name="_xlnm.Print_Area" localSheetId="6">'26-3'!$A$1:$W$29</definedName>
    <definedName name="_xlnm.Print_Area" localSheetId="7">'27-1'!$A$1:$R$38</definedName>
    <definedName name="_xlnm.Print_Area" localSheetId="8">'27-2'!$A$1:$L$8</definedName>
    <definedName name="_xlnm.Print_Area" localSheetId="0">⑳改正案一覧!$A$1:$G$129</definedName>
    <definedName name="_xlnm.Print_Area">#REF!</definedName>
    <definedName name="_xlnm.Print_Titles" localSheetId="1">'24'!$1:$4</definedName>
    <definedName name="_xlnm.Print_Titles" localSheetId="2">'25-1'!$1:$4</definedName>
    <definedName name="_xlnm.Print_Titles" localSheetId="3">'25-2'!$1:$4</definedName>
    <definedName name="_xlnm.Print_Titles" localSheetId="4">'26-1'!$1:$4</definedName>
    <definedName name="_xlnm.Print_Titles" localSheetId="5">'26-2'!$1:$4</definedName>
    <definedName name="_xlnm.Print_Titles" localSheetId="6">'26-3'!$1:$4</definedName>
    <definedName name="_xlnm.Print_Titles" localSheetId="7">'27-1'!$A:$A,'27-1'!$1:$3</definedName>
    <definedName name="_xlnm.Print_Titles" localSheetId="8">'27-2'!$A:$A,'27-2'!$1:$1</definedName>
    <definedName name="_xlnm.Print_Titles" localSheetId="0">⑳改正案一覧!$3:$5</definedName>
    <definedName name="_xlnm.Print_Titles">#N/A</definedName>
    <definedName name="Z_36F26E63_31A9_11D6_8C85_0000F447C8FF_.wvu.PrintArea" localSheetId="1" hidden="1">'24'!$A$1:$Y$93</definedName>
    <definedName name="Z_36F26E63_31A9_11D6_8C85_0000F447C8FF_.wvu.PrintArea" localSheetId="7" hidden="1">'27-1'!$A$1:$M$8</definedName>
    <definedName name="Z_36F26E63_31A9_11D6_8C85_0000F447C8FF_.wvu.PrintArea" localSheetId="8" hidden="1">'27-2'!$A$1:$M$1</definedName>
    <definedName name="Z_8B4C5619_54EF_4E9D_AF19_AC3668C76619_.wvu.PrintArea" localSheetId="1" hidden="1">'24'!$A$1:$R$95</definedName>
    <definedName name="Z_8B4C5619_54EF_4E9D_AF19_AC3668C76619_.wvu.PrintArea" localSheetId="2" hidden="1">'25-1'!$A$1:$AI$30</definedName>
    <definedName name="Z_8B4C5619_54EF_4E9D_AF19_AC3668C76619_.wvu.PrintArea" localSheetId="3" hidden="1">'25-2'!$A$1:$AE$30</definedName>
    <definedName name="Z_8B4C5619_54EF_4E9D_AF19_AC3668C76619_.wvu.PrintArea" localSheetId="4" hidden="1">'26-1'!$A$1:$X$29</definedName>
    <definedName name="Z_8B4C5619_54EF_4E9D_AF19_AC3668C76619_.wvu.PrintArea" localSheetId="5" hidden="1">'26-2'!$A$1:$W$30</definedName>
    <definedName name="Z_8B4C5619_54EF_4E9D_AF19_AC3668C76619_.wvu.PrintArea" localSheetId="6" hidden="1">'26-3'!$A$1:$W$29</definedName>
    <definedName name="Z_8B4C5619_54EF_4E9D_AF19_AC3668C76619_.wvu.PrintArea" localSheetId="7" hidden="1">'27-1'!$A$1:$V$38</definedName>
    <definedName name="Z_8B4C5619_54EF_4E9D_AF19_AC3668C76619_.wvu.PrintArea" localSheetId="8" hidden="1">'27-2'!$A$1:$M$7</definedName>
    <definedName name="Z_8B4C5619_54EF_4E9D_AF19_AC3668C76619_.wvu.PrintArea" localSheetId="0" hidden="1">⑳改正案一覧!$A$1:$G$129</definedName>
    <definedName name="Z_8B4C5619_54EF_4E9D_AF19_AC3668C76619_.wvu.PrintTitles" localSheetId="1" hidden="1">'24'!$1:$4</definedName>
    <definedName name="Z_8B4C5619_54EF_4E9D_AF19_AC3668C76619_.wvu.PrintTitles" localSheetId="2" hidden="1">'25-1'!$1:$4</definedName>
    <definedName name="Z_8B4C5619_54EF_4E9D_AF19_AC3668C76619_.wvu.PrintTitles" localSheetId="3" hidden="1">'25-2'!$1:$4</definedName>
    <definedName name="Z_8B4C5619_54EF_4E9D_AF19_AC3668C76619_.wvu.PrintTitles" localSheetId="4" hidden="1">'26-1'!$1:$4</definedName>
    <definedName name="Z_8B4C5619_54EF_4E9D_AF19_AC3668C76619_.wvu.PrintTitles" localSheetId="5" hidden="1">'26-2'!$1:$4</definedName>
    <definedName name="Z_8B4C5619_54EF_4E9D_AF19_AC3668C76619_.wvu.PrintTitles" localSheetId="6" hidden="1">'26-3'!$1:$4</definedName>
    <definedName name="Z_8B4C5619_54EF_4E9D_AF19_AC3668C76619_.wvu.PrintTitles" localSheetId="7" hidden="1">'27-1'!$A:$A,'27-1'!$1:$3</definedName>
    <definedName name="Z_8B4C5619_54EF_4E9D_AF19_AC3668C76619_.wvu.PrintTitles" localSheetId="8" hidden="1">'27-2'!$A:$A,'27-2'!$1:$1</definedName>
    <definedName name="Z_8B4C5619_54EF_4E9D_AF19_AC3668C76619_.wvu.PrintTitles" localSheetId="0" hidden="1">⑳改正案一覧!$3:$5</definedName>
    <definedName name="Z_A7DD4900_348E_11D6_BB3F_0000F442E53A_.wvu.PrintArea" localSheetId="1" hidden="1">'24'!$A$1:$Y$93</definedName>
    <definedName name="Z_A7DD4900_348E_11D6_BB3F_0000F442E53A_.wvu.PrintArea" localSheetId="7" hidden="1">'27-1'!$A$1:$M$8</definedName>
    <definedName name="Z_A7DD4900_348E_11D6_BB3F_0000F442E53A_.wvu.PrintArea" localSheetId="8" hidden="1">'27-2'!$A$1:$M$1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C6" i="11"/>
  <c r="B6" i="11"/>
  <c r="B9" i="30"/>
  <c r="C9" i="30"/>
  <c r="D9" i="30"/>
  <c r="E9" i="30"/>
  <c r="E7" i="30" s="1"/>
  <c r="B10" i="30"/>
  <c r="C10" i="30"/>
  <c r="D10" i="30"/>
  <c r="E10" i="30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17" i="30"/>
  <c r="C17" i="30"/>
  <c r="D17" i="30"/>
  <c r="E17" i="30"/>
  <c r="B18" i="30"/>
  <c r="C18" i="30"/>
  <c r="D18" i="30"/>
  <c r="E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6" i="30"/>
  <c r="C26" i="30"/>
  <c r="D26" i="30"/>
  <c r="E26" i="30"/>
  <c r="E8" i="30"/>
  <c r="D8" i="30"/>
  <c r="D7" i="30" s="1"/>
  <c r="C8" i="30"/>
  <c r="C7" i="30" s="1"/>
  <c r="B8" i="30"/>
  <c r="B7" i="30"/>
  <c r="B6" i="30"/>
  <c r="C5" i="10"/>
  <c r="D5" i="10"/>
  <c r="C6" i="29"/>
  <c r="B6" i="29"/>
  <c r="C8" i="10"/>
  <c r="D8" i="10"/>
  <c r="C9" i="10"/>
  <c r="D9" i="10"/>
  <c r="D6" i="10" s="1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C6" i="10" s="1"/>
  <c r="D22" i="10"/>
  <c r="C23" i="10"/>
  <c r="D23" i="10"/>
  <c r="C24" i="10"/>
  <c r="D24" i="10"/>
  <c r="C25" i="10"/>
  <c r="D25" i="10"/>
  <c r="D7" i="10"/>
  <c r="C7" i="10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8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10" i="9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C6" i="31" s="1"/>
  <c r="B7" i="31"/>
  <c r="B6" i="31" s="1"/>
  <c r="B8" i="9"/>
  <c r="B9" i="9"/>
  <c r="V7" i="9"/>
  <c r="W7" i="9"/>
  <c r="I5" i="11"/>
  <c r="H5" i="11"/>
  <c r="G5" i="11"/>
  <c r="F5" i="11"/>
  <c r="E5" i="11"/>
  <c r="D5" i="11"/>
  <c r="C5" i="11"/>
  <c r="B5" i="11"/>
  <c r="C6" i="9"/>
  <c r="B6" i="9"/>
  <c r="R9" i="8"/>
  <c r="R10" i="8"/>
  <c r="R11" i="8"/>
  <c r="R12" i="8"/>
  <c r="Q12" i="8"/>
  <c r="P12" i="8"/>
  <c r="O12" i="8"/>
  <c r="N12" i="8"/>
  <c r="M12" i="8"/>
  <c r="Q11" i="8"/>
  <c r="P11" i="8"/>
  <c r="O11" i="8"/>
  <c r="N11" i="8"/>
  <c r="M11" i="8"/>
  <c r="Q10" i="8"/>
  <c r="P10" i="8"/>
  <c r="O10" i="8"/>
  <c r="N10" i="8"/>
  <c r="M10" i="8"/>
  <c r="Q9" i="8"/>
  <c r="P9" i="8"/>
  <c r="O9" i="8"/>
  <c r="N9" i="8"/>
  <c r="M9" i="8"/>
  <c r="L10" i="8"/>
  <c r="L11" i="8"/>
  <c r="L12" i="8"/>
  <c r="L9" i="8"/>
  <c r="K10" i="8"/>
  <c r="K11" i="8"/>
  <c r="K12" i="8"/>
  <c r="K9" i="8"/>
  <c r="F9" i="8"/>
  <c r="G9" i="8"/>
  <c r="H9" i="8"/>
  <c r="I9" i="8"/>
  <c r="J9" i="8"/>
  <c r="F10" i="8"/>
  <c r="G10" i="8"/>
  <c r="H10" i="8"/>
  <c r="I10" i="8"/>
  <c r="J10" i="8"/>
  <c r="F11" i="8"/>
  <c r="G11" i="8"/>
  <c r="H11" i="8"/>
  <c r="I11" i="8"/>
  <c r="J11" i="8"/>
  <c r="F12" i="8"/>
  <c r="G12" i="8"/>
  <c r="H12" i="8"/>
  <c r="I12" i="8"/>
  <c r="J12" i="8"/>
  <c r="E10" i="8"/>
  <c r="E11" i="8"/>
  <c r="E12" i="8"/>
  <c r="E9" i="8"/>
  <c r="D12" i="8"/>
  <c r="D11" i="8"/>
  <c r="D10" i="8"/>
  <c r="D9" i="8"/>
  <c r="B5" i="12"/>
  <c r="C5" i="12"/>
  <c r="C4" i="12"/>
  <c r="B4" i="12"/>
  <c r="C5" i="31"/>
  <c r="B5" i="31"/>
  <c r="E6" i="30"/>
  <c r="D6" i="30"/>
  <c r="C6" i="30"/>
  <c r="D7" i="29"/>
  <c r="W7" i="29"/>
  <c r="V7" i="29"/>
  <c r="AG7" i="29"/>
  <c r="AF7" i="29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U7" i="30"/>
  <c r="T7" i="30"/>
  <c r="Q7" i="30"/>
  <c r="P7" i="30"/>
  <c r="M7" i="30"/>
  <c r="L7" i="30"/>
  <c r="Y7" i="30"/>
  <c r="X7" i="30"/>
  <c r="W7" i="30"/>
  <c r="V7" i="30"/>
  <c r="S7" i="30"/>
  <c r="R7" i="30"/>
  <c r="O7" i="30"/>
  <c r="N7" i="30"/>
  <c r="K7" i="30"/>
  <c r="J7" i="30"/>
  <c r="I7" i="30"/>
  <c r="H7" i="30"/>
  <c r="G7" i="30"/>
  <c r="F7" i="30"/>
  <c r="V6" i="10"/>
  <c r="U6" i="10"/>
  <c r="L6" i="10"/>
  <c r="K6" i="10"/>
  <c r="AG7" i="9"/>
  <c r="AF7" i="9"/>
  <c r="AI7" i="29"/>
  <c r="AH7" i="29"/>
  <c r="AE7" i="29"/>
  <c r="AD7" i="29"/>
  <c r="AC7" i="29"/>
  <c r="AB7" i="29"/>
  <c r="AA7" i="29"/>
  <c r="Z7" i="29"/>
  <c r="Y7" i="29"/>
  <c r="X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C7" i="29"/>
  <c r="F7" i="29"/>
  <c r="B7" i="29" s="1"/>
  <c r="E7" i="29"/>
  <c r="Y7" i="9"/>
  <c r="X7" i="9"/>
  <c r="Q7" i="9"/>
  <c r="P7" i="9"/>
  <c r="B6" i="10"/>
  <c r="E6" i="10"/>
  <c r="F6" i="10"/>
  <c r="G6" i="10"/>
  <c r="H6" i="10"/>
  <c r="I6" i="10"/>
  <c r="J6" i="10"/>
  <c r="M6" i="10"/>
  <c r="N6" i="10"/>
  <c r="O6" i="10"/>
  <c r="P6" i="10"/>
  <c r="Q6" i="10"/>
  <c r="R6" i="10"/>
  <c r="S6" i="10"/>
  <c r="T6" i="10"/>
  <c r="W6" i="10"/>
  <c r="X6" i="10"/>
  <c r="D7" i="9"/>
  <c r="B7" i="9" s="1"/>
  <c r="E7" i="9"/>
  <c r="F7" i="9"/>
  <c r="G7" i="9"/>
  <c r="C7" i="9" s="1"/>
  <c r="H7" i="9"/>
  <c r="I7" i="9"/>
  <c r="J7" i="9"/>
  <c r="K7" i="9"/>
  <c r="L7" i="9"/>
  <c r="M7" i="9"/>
  <c r="N7" i="9"/>
  <c r="O7" i="9"/>
  <c r="R7" i="9"/>
  <c r="S7" i="9"/>
  <c r="T7" i="9"/>
  <c r="U7" i="9"/>
  <c r="Z7" i="9"/>
  <c r="AA7" i="9"/>
  <c r="AB7" i="9"/>
  <c r="AC7" i="9"/>
  <c r="AD7" i="9"/>
  <c r="AE7" i="9"/>
  <c r="AH7" i="9"/>
  <c r="AI7" i="9"/>
</calcChain>
</file>

<file path=xl/sharedStrings.xml><?xml version="1.0" encoding="utf-8"?>
<sst xmlns="http://schemas.openxmlformats.org/spreadsheetml/2006/main" count="4146" uniqueCount="349">
  <si>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</si>
  <si>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</si>
  <si>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</si>
  <si>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</si>
  <si>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</si>
  <si>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</si>
  <si>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</si>
  <si>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</si>
  <si>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</si>
  <si>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</si>
  <si>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</si>
  <si>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</si>
  <si>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</si>
  <si>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</si>
  <si>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</si>
  <si>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</si>
  <si>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</si>
  <si>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</si>
  <si>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</si>
  <si>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</si>
  <si>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</si>
  <si>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</si>
  <si>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</si>
  <si>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</si>
  <si>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</si>
  <si>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</si>
  <si>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</si>
  <si>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</si>
  <si>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</si>
  <si>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</si>
  <si>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</si>
  <si>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</si>
  <si>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</si>
  <si>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</si>
  <si>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</si>
  <si>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</si>
  <si>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</si>
  <si>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</si>
  <si>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</si>
  <si>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</si>
  <si>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</si>
  <si>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</si>
  <si>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</si>
  <si>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</si>
  <si>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</si>
  <si>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</si>
  <si>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</si>
  <si>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</si>
  <si>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</si>
  <si>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</si>
  <si>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</si>
  <si>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</si>
  <si>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</si>
  <si>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</si>
  <si>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</si>
  <si>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</si>
  <si>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</si>
  <si>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</si>
  <si>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</si>
  <si>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</si>
  <si>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</si>
  <si>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</si>
  <si>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</si>
  <si>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</si>
  <si>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</si>
  <si>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</si>
  <si>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</si>
  <si>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</si>
  <si>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</si>
  <si>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</si>
  <si>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</si>
  <si>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</si>
  <si>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</si>
  <si>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</si>
  <si>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</si>
  <si>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</si>
  <si>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</si>
  <si>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</si>
  <si>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</si>
  <si>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</si>
  <si>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</si>
  <si>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</si>
  <si>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</si>
  <si>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</si>
  <si>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</si>
  <si>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</si>
  <si>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</si>
  <si>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</si>
  <si>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</si>
  <si>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</si>
  <si>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</si>
  <si>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</si>
  <si>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</si>
  <si>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</si>
  <si>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</si>
  <si>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</si>
  <si>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</si>
  <si>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</si>
  <si>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</si>
  <si>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</si>
  <si>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</si>
  <si>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</si>
  <si>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</si>
  <si>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</si>
  <si>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</si>
  <si>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</si>
  <si>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</si>
  <si>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</si>
  <si>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</si>
  <si>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</si>
  <si>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</si>
  <si>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</si>
  <si>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</si>
  <si>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</si>
  <si>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</si>
  <si>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</si>
  <si>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</si>
  <si>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</si>
  <si>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</si>
  <si>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</si>
  <si>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</si>
  <si>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</si>
  <si>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</si>
  <si>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</si>
  <si>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</si>
  <si>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</si>
  <si>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</si>
  <si>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</si>
  <si>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</si>
  <si>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</si>
  <si>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</si>
  <si>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</si>
  <si>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</si>
  <si>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</si>
  <si>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</si>
  <si>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</si>
  <si>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</si>
  <si>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</si>
  <si>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</si>
  <si>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</si>
  <si>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</si>
  <si>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</si>
  <si>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</si>
  <si>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</si>
  <si>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</si>
  <si>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</si>
  <si>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</si>
  <si>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</si>
  <si>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</si>
  <si>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</si>
  <si>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</si>
  <si>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</si>
  <si>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</si>
  <si>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</si>
  <si>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</si>
  <si>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</si>
  <si>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</si>
  <si>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</si>
  <si>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</si>
  <si>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</si>
  <si>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</si>
  <si>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</si>
  <si>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</si>
  <si>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</si>
  <si>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</si>
  <si>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</si>
  <si>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</si>
  <si>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</si>
  <si>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</si>
  <si>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</si>
  <si>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</si>
  <si>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</si>
  <si>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</si>
  <si>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</si>
  <si>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</si>
  <si>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</si>
  <si>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</si>
  <si>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</si>
  <si>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1回50食以上
又は1日100
食以上</t>
    <rPh sb="5" eb="7">
      <t>イジョウ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</si>
  <si>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</si>
  <si>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</si>
  <si>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</si>
  <si>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</si>
  <si>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</si>
  <si>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</si>
  <si>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</si>
  <si>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</si>
  <si>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</si>
  <si>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</si>
  <si>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</si>
  <si>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</si>
  <si>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</si>
  <si>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</si>
  <si>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</si>
  <si>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</si>
  <si>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</si>
  <si>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</si>
  <si>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</si>
  <si>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</si>
  <si>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</si>
  <si>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</si>
  <si>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</si>
  <si>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</si>
  <si>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</si>
  <si>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</si>
  <si>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</si>
  <si>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</si>
  <si>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</si>
  <si>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</si>
  <si>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</si>
  <si>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2"/>
  </si>
  <si>
    <t>学校</t>
    <rPh sb="0" eb="2">
      <t>ガッコウ</t>
    </rPh>
    <phoneticPr fontId="2"/>
  </si>
  <si>
    <t>1回300食以上又は1日750食以上</t>
  </si>
  <si>
    <t>1回100食以上又は1日250食以上</t>
  </si>
  <si>
    <t>施設数</t>
  </si>
  <si>
    <t>指導数</t>
  </si>
  <si>
    <t>病院</t>
    <rPh sb="0" eb="2">
      <t>ビョウイン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</si>
  <si>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</si>
  <si>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</si>
  <si>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</si>
  <si>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</si>
  <si>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事業所</t>
    <rPh sb="0" eb="3">
      <t>ジギョウショ</t>
    </rPh>
    <phoneticPr fontId="2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</si>
  <si>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2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</si>
  <si>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2"/>
  </si>
  <si>
    <t>　 ２　札幌市・函館市・小樽市・旭川市の数は、各市調べによる。</t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</si>
  <si>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全道</t>
    <rPh sb="0" eb="1">
      <t>ゼン</t>
    </rPh>
    <rPh sb="1" eb="2">
      <t>ミチ</t>
    </rPh>
    <phoneticPr fontId="2"/>
  </si>
  <si>
    <t>実施数</t>
    <rPh sb="0" eb="2">
      <t>ジッシ</t>
    </rPh>
    <rPh sb="2" eb="3">
      <t>スウ</t>
    </rPh>
    <phoneticPr fontId="2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</si>
  <si>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2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</si>
  <si>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2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</si>
  <si>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2"/>
  </si>
  <si>
    <t>栄養指導</t>
    <rPh sb="0" eb="2">
      <t>エイヨウ</t>
    </rPh>
    <rPh sb="2" eb="4">
      <t>シドウ</t>
    </rPh>
    <phoneticPr fontId="2"/>
  </si>
  <si>
    <t>運動指導</t>
    <rPh sb="0" eb="2">
      <t>ウンドウ</t>
    </rPh>
    <rPh sb="2" eb="4">
      <t>シドウ</t>
    </rPh>
    <phoneticPr fontId="2"/>
  </si>
  <si>
    <t>休養指導</t>
    <rPh sb="0" eb="2">
      <t>キュウヨウ</t>
    </rPh>
    <rPh sb="2" eb="4">
      <t>シドウ</t>
    </rPh>
    <phoneticPr fontId="2"/>
  </si>
  <si>
    <t>禁煙指導</t>
    <rPh sb="0" eb="2">
      <t>キンエン</t>
    </rPh>
    <rPh sb="2" eb="4">
      <t>シドウ</t>
    </rPh>
    <phoneticPr fontId="2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</si>
  <si>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2"/>
  </si>
  <si>
    <t>全道　</t>
    <rPh sb="0" eb="1">
      <t>ゼン</t>
    </rPh>
    <phoneticPr fontId="2"/>
  </si>
  <si>
    <t>妊産婦</t>
    <rPh sb="0" eb="3">
      <t>ニンサンプ</t>
    </rPh>
    <phoneticPr fontId="2"/>
  </si>
  <si>
    <t>乳幼児</t>
    <rPh sb="0" eb="3">
      <t>ニュウヨウジ</t>
    </rPh>
    <phoneticPr fontId="2"/>
  </si>
  <si>
    <t>20歳未満</t>
  </si>
  <si>
    <t>20歳以上</t>
  </si>
  <si>
    <t>休養関係</t>
    <rPh sb="0" eb="2">
      <t>キュウヨウ</t>
    </rPh>
    <rPh sb="2" eb="4">
      <t>カンケイ</t>
    </rPh>
    <phoneticPr fontId="2"/>
  </si>
  <si>
    <t>たばこ関係</t>
    <rPh sb="3" eb="5">
      <t>カンケイ</t>
    </rPh>
    <phoneticPr fontId="2"/>
  </si>
  <si>
    <t>健康増進法　　　第６章関係</t>
    <rPh sb="0" eb="2">
      <t>ケンコウ</t>
    </rPh>
    <rPh sb="2" eb="4">
      <t>ゾウシン</t>
    </rPh>
    <rPh sb="4" eb="5">
      <t>ホウ</t>
    </rPh>
    <rPh sb="8" eb="9">
      <t>ダイ</t>
    </rPh>
    <rPh sb="10" eb="11">
      <t>ショウ</t>
    </rPh>
    <rPh sb="11" eb="13">
      <t>カンケイ</t>
    </rPh>
    <phoneticPr fontId="2"/>
  </si>
  <si>
    <t>学生実習</t>
    <rPh sb="0" eb="2">
      <t>ガクセイ</t>
    </rPh>
    <rPh sb="2" eb="4">
      <t>ジッシュウ</t>
    </rPh>
    <phoneticPr fontId="2"/>
  </si>
  <si>
    <t>回数</t>
  </si>
  <si>
    <t>資料　行政栄養士業務実績報告</t>
    <rPh sb="3" eb="5">
      <t>ギョウセイ</t>
    </rPh>
    <rPh sb="7" eb="8">
      <t>シ</t>
    </rPh>
    <rPh sb="8" eb="10">
      <t>ギョウム</t>
    </rPh>
    <phoneticPr fontId="2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</si>
  <si>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2"/>
  </si>
  <si>
    <t>学童期・思春期</t>
    <rPh sb="2" eb="3">
      <t>キ</t>
    </rPh>
    <phoneticPr fontId="2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</si>
  <si>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2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</si>
  <si>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2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</si>
  <si>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</si>
  <si>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病態別運動指導(再掲)</t>
    <rPh sb="0" eb="3">
      <t>ビョウタイベツ</t>
    </rPh>
    <rPh sb="3" eb="5">
      <t>ウンドウ</t>
    </rPh>
    <rPh sb="5" eb="7">
      <t>シドウ</t>
    </rPh>
    <rPh sb="8" eb="10">
      <t>サイケイ</t>
    </rPh>
    <phoneticPr fontId="2"/>
  </si>
  <si>
    <t>健康危機管理</t>
    <rPh sb="0" eb="2">
      <t>ケンコウ</t>
    </rPh>
    <rPh sb="2" eb="4">
      <t>キキ</t>
    </rPh>
    <rPh sb="4" eb="6">
      <t>カンリ</t>
    </rPh>
    <phoneticPr fontId="2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</si>
  <si>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2"/>
  </si>
  <si>
    <t>地区組織</t>
    <rPh sb="0" eb="2">
      <t>チク</t>
    </rPh>
    <rPh sb="2" eb="4">
      <t>ソシキ</t>
    </rPh>
    <phoneticPr fontId="2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</si>
  <si>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</si>
  <si>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成人期</t>
    <rPh sb="0" eb="3">
      <t>セイジンキ</t>
    </rPh>
    <phoneticPr fontId="2"/>
  </si>
  <si>
    <t>高齢期</t>
    <rPh sb="0" eb="3">
      <t>コウレイキ</t>
    </rPh>
    <phoneticPr fontId="2"/>
  </si>
  <si>
    <t>延人数</t>
    <rPh sb="0" eb="1">
      <t>ノ</t>
    </rPh>
    <rPh sb="2" eb="3">
      <t>スウ</t>
    </rPh>
    <phoneticPr fontId="2"/>
  </si>
  <si>
    <t>個　　別　　指　　導</t>
    <rPh sb="0" eb="1">
      <t>コ</t>
    </rPh>
    <rPh sb="3" eb="4">
      <t>ベツ</t>
    </rPh>
    <rPh sb="6" eb="7">
      <t>ユビ</t>
    </rPh>
    <rPh sb="9" eb="10">
      <t>シルベ</t>
    </rPh>
    <phoneticPr fontId="2"/>
  </si>
  <si>
    <t>普及啓発</t>
    <rPh sb="0" eb="2">
      <t>フキュウ</t>
    </rPh>
    <rPh sb="2" eb="4">
      <t>ケイハツ</t>
    </rPh>
    <phoneticPr fontId="2"/>
  </si>
  <si>
    <t>人材育成</t>
    <rPh sb="0" eb="2">
      <t>ジンザイ</t>
    </rPh>
    <rPh sb="2" eb="4">
      <t>イクセイ</t>
    </rPh>
    <phoneticPr fontId="2"/>
  </si>
  <si>
    <t>健康づくり関係その他</t>
    <rPh sb="0" eb="2">
      <t>ケンコウ</t>
    </rPh>
    <rPh sb="5" eb="7">
      <t>カンケイ</t>
    </rPh>
    <rPh sb="9" eb="10">
      <t>タ</t>
    </rPh>
    <phoneticPr fontId="2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</si>
  <si>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2"/>
  </si>
  <si>
    <t>延施設数</t>
    <rPh sb="0" eb="1">
      <t>ノ</t>
    </rPh>
    <rPh sb="1" eb="4">
      <t>シセツスウ</t>
    </rPh>
    <phoneticPr fontId="2"/>
  </si>
  <si>
    <t>延指導人数</t>
    <rPh sb="0" eb="1">
      <t>ノ</t>
    </rPh>
    <rPh sb="3" eb="4">
      <t>ニン</t>
    </rPh>
    <phoneticPr fontId="2"/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</si>
  <si>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2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</si>
  <si>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2"/>
  </si>
  <si>
    <t>管理栄養士・栄養士</t>
    <rPh sb="2" eb="4">
      <t>エイヨウ</t>
    </rPh>
    <rPh sb="4" eb="5">
      <t>シ</t>
    </rPh>
    <rPh sb="6" eb="9">
      <t>エイヨウシ</t>
    </rPh>
    <phoneticPr fontId="2"/>
  </si>
  <si>
    <t>全道</t>
    <phoneticPr fontId="2"/>
  </si>
  <si>
    <t>20歳未満</t>
    <phoneticPr fontId="2"/>
  </si>
  <si>
    <t>20歳以上</t>
    <phoneticPr fontId="2"/>
  </si>
  <si>
    <t>　２　　札幌市・函館市・小樽市・旭川市の数は各市調べによる。</t>
    <phoneticPr fontId="2"/>
  </si>
  <si>
    <t>集　　　団　　　指　　　導</t>
    <phoneticPr fontId="2"/>
  </si>
  <si>
    <t>地区組織</t>
    <phoneticPr fontId="2"/>
  </si>
  <si>
    <t>啓発普及</t>
    <phoneticPr fontId="2"/>
  </si>
  <si>
    <t>人材育成</t>
    <phoneticPr fontId="2"/>
  </si>
  <si>
    <t>回数</t>
    <phoneticPr fontId="2"/>
  </si>
  <si>
    <t>注１　札幌市・函館市・小樽市・旭川市の数は各市調べによる。</t>
    <phoneticPr fontId="2"/>
  </si>
  <si>
    <t>　２　全道の数のうち、配置栄養士数は、札幌市を除く。</t>
    <phoneticPr fontId="2"/>
  </si>
  <si>
    <t>施設数</t>
    <phoneticPr fontId="2"/>
  </si>
  <si>
    <t>全道</t>
    <phoneticPr fontId="2"/>
  </si>
  <si>
    <t>1回50食以上又は
1日100食以上</t>
    <phoneticPr fontId="2"/>
  </si>
  <si>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2"/>
  </si>
  <si>
    <t>注　札幌市・函館市・小樽市・旭川市の数は各市調べによる。</t>
    <phoneticPr fontId="2"/>
  </si>
  <si>
    <t>注　札幌市・函館市・小樽市・旭川市の数は各市調べによる。</t>
    <phoneticPr fontId="2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</si>
  <si>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2"/>
  </si>
  <si>
    <t>第２５－１表　保健所栄養改善活動状況（集団指導）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</si>
  <si>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第２５－２表　保健所栄養改善活動状況（個別指導）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</si>
  <si>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第２６－１表　市町村栄養改善活動状況（集団指導）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</si>
  <si>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第２６－２表　市町村栄養改善活動状況（個別指導）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</si>
  <si>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第２６－３表　市町村栄養改善活動状況（会議・研修等・その他）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2"/>
  </si>
  <si>
    <t>回数</t>
    <rPh sb="0" eb="2">
      <t>カイスウ</t>
    </rPh>
    <phoneticPr fontId="2"/>
  </si>
  <si>
    <t>延人数</t>
    <rPh sb="0" eb="1">
      <t>ノ</t>
    </rPh>
    <rPh sb="1" eb="3">
      <t>ニンズウ</t>
    </rPh>
    <phoneticPr fontId="2"/>
  </si>
  <si>
    <t>健康危機
管理</t>
    <rPh sb="0" eb="2">
      <t>ケンコウ</t>
    </rPh>
    <rPh sb="2" eb="4">
      <t>キキ</t>
    </rPh>
    <rPh sb="5" eb="7">
      <t>カンリ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</si>
  <si>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0">
      <t>コト</t>
    </rPh>
    <rPh sb="10" eb="11">
      <t>コウ</t>
    </rPh>
    <phoneticPr fontId="2"/>
  </si>
  <si>
    <t>健康増進法第６章関係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</si>
  <si>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1">
      <t>ジコウ</t>
    </rPh>
    <phoneticPr fontId="2"/>
  </si>
  <si>
    <t>注１　２０歳未満は、妊産婦・乳幼児を除く。</t>
    <rPh sb="0" eb="1">
      <t>チュウ</t>
    </rPh>
    <rPh sb="5" eb="6">
      <t>サイ</t>
    </rPh>
    <rPh sb="6" eb="8">
      <t>ミマン</t>
    </rPh>
    <rPh sb="10" eb="13">
      <t>ニンサンプ</t>
    </rPh>
    <rPh sb="18" eb="19">
      <t>ノゾ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</si>
  <si>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</si>
  <si>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</si>
  <si>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</si>
  <si>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</si>
  <si>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</si>
  <si>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</si>
  <si>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</si>
  <si>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</si>
  <si>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</si>
  <si>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</si>
  <si>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</si>
  <si>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</si>
  <si>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</si>
  <si>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</si>
  <si>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</si>
  <si>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</si>
  <si>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</si>
  <si>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</si>
  <si>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</si>
  <si>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</si>
  <si>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更別村</t>
    <rPh sb="0" eb="3">
      <t>サラベツムラ</t>
    </rPh>
    <phoneticPr fontId="2"/>
  </si>
  <si>
    <t>帯広
保健所</t>
    <rPh sb="0" eb="2">
      <t>オビヒロ</t>
    </rPh>
    <phoneticPr fontId="2"/>
  </si>
  <si>
    <t>保健所
活動</t>
    <phoneticPr fontId="2"/>
  </si>
  <si>
    <t>健康運動
指導</t>
    <rPh sb="5" eb="7">
      <t>シドウ</t>
    </rPh>
    <phoneticPr fontId="2"/>
  </si>
  <si>
    <t>外食料理の栄養成分
表示関係</t>
    <rPh sb="0" eb="2">
      <t>ガイショク</t>
    </rPh>
    <rPh sb="2" eb="4">
      <t>リョウリ</t>
    </rPh>
    <rPh sb="5" eb="7">
      <t>エイヨウ</t>
    </rPh>
    <rPh sb="7" eb="9">
      <t>セイブン</t>
    </rPh>
    <rPh sb="10" eb="12">
      <t>ヒョウジ</t>
    </rPh>
    <rPh sb="12" eb="14">
      <t>カンケイ</t>
    </rPh>
    <phoneticPr fontId="2"/>
  </si>
  <si>
    <t>市町村に対する技術支援</t>
    <rPh sb="0" eb="3">
      <t>シチョウソン</t>
    </rPh>
    <rPh sb="4" eb="5">
      <t>タイ</t>
    </rPh>
    <rPh sb="7" eb="9">
      <t>ギジュツ</t>
    </rPh>
    <rPh sb="9" eb="11">
      <t>シエン</t>
    </rPh>
    <phoneticPr fontId="2"/>
  </si>
  <si>
    <t>管理栄養士・栄養士</t>
    <rPh sb="0" eb="2">
      <t>カンリ</t>
    </rPh>
    <rPh sb="2" eb="5">
      <t>エイヨウシ</t>
    </rPh>
    <rPh sb="6" eb="8">
      <t>エイヨウ</t>
    </rPh>
    <rPh sb="8" eb="9">
      <t>シ</t>
    </rPh>
    <phoneticPr fontId="2"/>
  </si>
  <si>
    <t>学童期
思春期</t>
    <rPh sb="2" eb="3">
      <t>キ</t>
    </rPh>
    <phoneticPr fontId="2"/>
  </si>
  <si>
    <t>（再掲）
訪問指導回数</t>
    <rPh sb="1" eb="3">
      <t>サイケイ</t>
    </rPh>
    <rPh sb="5" eb="7">
      <t>ホウモン</t>
    </rPh>
    <rPh sb="7" eb="9">
      <t>シドウ</t>
    </rPh>
    <rPh sb="9" eb="11">
      <t>カイスウ</t>
    </rPh>
    <phoneticPr fontId="2"/>
  </si>
  <si>
    <t>（再掲）
訪問指導延人数</t>
    <rPh sb="1" eb="3">
      <t>サイケイ</t>
    </rPh>
    <rPh sb="5" eb="7">
      <t>ホウモン</t>
    </rPh>
    <rPh sb="7" eb="9">
      <t>シドウ</t>
    </rPh>
    <rPh sb="9" eb="10">
      <t>ノ</t>
    </rPh>
    <rPh sb="10" eb="12">
      <t>ニンズウ</t>
    </rPh>
    <phoneticPr fontId="2"/>
  </si>
  <si>
    <t>妊娠期及び出産期
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</si>
  <si>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健康増進事業以外
その他</t>
    <rPh sb="0" eb="2">
      <t>ケンコウ</t>
    </rPh>
    <rPh sb="2" eb="4">
      <t>ゾウシン</t>
    </rPh>
    <rPh sb="4" eb="6">
      <t>ジギョウ</t>
    </rPh>
    <rPh sb="6" eb="8">
      <t>イガイ</t>
    </rPh>
    <rPh sb="11" eb="12">
      <t>タ</t>
    </rPh>
    <phoneticPr fontId="2"/>
  </si>
  <si>
    <t>健康づくり関係
その他</t>
    <rPh sb="0" eb="2">
      <t>ケンコウ</t>
    </rPh>
    <rPh sb="5" eb="7">
      <t>カンケイ</t>
    </rPh>
    <rPh sb="10" eb="11">
      <t>タ</t>
    </rPh>
    <phoneticPr fontId="2"/>
  </si>
  <si>
    <t>その他の給食施設</t>
    <rPh sb="4" eb="6">
      <t>キュウショク</t>
    </rPh>
    <rPh sb="6" eb="8">
      <t>シセツ</t>
    </rPh>
    <phoneticPr fontId="2"/>
  </si>
  <si>
    <t>1回300食以上又は
1日750食以上</t>
    <phoneticPr fontId="2"/>
  </si>
  <si>
    <t>1回100食以上又は
1日250食以上</t>
    <phoneticPr fontId="2"/>
  </si>
  <si>
    <t>病態別栄養指導(再掲)</t>
    <rPh sb="0" eb="3">
      <t>ビョウタイベツ</t>
    </rPh>
    <rPh sb="3" eb="5">
      <t>エイヨウ</t>
    </rPh>
    <rPh sb="5" eb="7">
      <t>シドウ</t>
    </rPh>
    <rPh sb="8" eb="10">
      <t>サイケイ</t>
    </rPh>
    <phoneticPr fontId="2"/>
  </si>
  <si>
    <t>調理師
関係</t>
    <rPh sb="0" eb="3">
      <t>チョウリシ</t>
    </rPh>
    <rPh sb="4" eb="6">
      <t>カンケイ</t>
    </rPh>
    <phoneticPr fontId="2"/>
  </si>
  <si>
    <r>
      <t xml:space="preserve">その他
</t>
    </r>
    <r>
      <rPr>
        <sz val="10.5"/>
        <rFont val="ＭＳ Ｐゴシック"/>
        <family val="3"/>
        <charset val="128"/>
      </rPr>
      <t>（健康づくり関係事業）</t>
    </r>
    <rPh sb="2" eb="3">
      <t>タ</t>
    </rPh>
    <rPh sb="5" eb="7">
      <t>ケンコウ</t>
    </rPh>
    <rPh sb="10" eb="12">
      <t>カンケイ</t>
    </rPh>
    <rPh sb="12" eb="14">
      <t>ジギョウ</t>
    </rPh>
    <phoneticPr fontId="2"/>
  </si>
  <si>
    <t>専門的
栄養指導</t>
    <rPh sb="0" eb="3">
      <t>センモンテキ</t>
    </rPh>
    <rPh sb="4" eb="6">
      <t>エイヨウ</t>
    </rPh>
    <rPh sb="6" eb="8">
      <t>シドウ</t>
    </rPh>
    <phoneticPr fontId="2"/>
  </si>
  <si>
    <t>一般的
栄養指導</t>
    <rPh sb="0" eb="3">
      <t>イッパンテキ</t>
    </rPh>
    <rPh sb="4" eb="6">
      <t>エイヨウ</t>
    </rPh>
    <rPh sb="6" eb="8">
      <t>シドウ</t>
    </rPh>
    <phoneticPr fontId="2"/>
  </si>
  <si>
    <t>栄養士
配置数</t>
    <rPh sb="0" eb="3">
      <t>エイヨウシ</t>
    </rPh>
    <rPh sb="4" eb="7">
      <t>ハイチスウ</t>
    </rPh>
    <phoneticPr fontId="2"/>
  </si>
  <si>
    <t xml:space="preserve"> 回数</t>
    <phoneticPr fontId="2"/>
  </si>
  <si>
    <t xml:space="preserve"> 延人数</t>
    <rPh sb="1" eb="2">
      <t>ノ</t>
    </rPh>
    <rPh sb="2" eb="3">
      <t>ニン</t>
    </rPh>
    <rPh sb="3" eb="4">
      <t>スウ</t>
    </rPh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</si>
  <si>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</si>
  <si>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r>
      <t>平成30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</si>
  <si>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-</t>
    <phoneticPr fontId="2"/>
  </si>
  <si>
    <t>-</t>
  </si>
  <si>
    <t>平成30年度</t>
    <rPh sb="0" eb="2">
      <t>ヘイセイ</t>
    </rPh>
    <rPh sb="4" eb="6">
      <t>ネンド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</si>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</sst>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/>
    <xf numFmtId="38" fontId="3" fillId="0" borderId="0" xfId="35" applyFont="1" applyAlignment="1">
      <alignment horizontal="left" vertical="top"/>
    </xf>
    <xf numFmtId="38" fontId="3" fillId="0" borderId="0" xfId="35" applyFont="1"/>
    <xf numFmtId="38" fontId="1" fillId="0" borderId="0" xfId="35" applyFont="1" applyAlignment="1">
      <alignment horizontal="right"/>
    </xf>
    <xf numFmtId="38" fontId="1" fillId="0" borderId="0" xfId="34" applyFont="1" applyFill="1" applyAlignment="1">
      <alignment horizontal="right"/>
    </xf>
    <xf numFmtId="38" fontId="1" fillId="0" borderId="29" xfId="35" applyFont="1" applyFill="1" applyBorder="1" applyAlignment="1">
      <alignment horizontal="left" vertical="top"/>
    </xf>
    <xf numFmtId="38" fontId="1" fillId="0" borderId="55" xfId="35" applyFont="1" applyFill="1" applyBorder="1"/>
    <xf numFmtId="38" fontId="1" fillId="0" borderId="12" xfId="35" applyFont="1" applyFill="1" applyBorder="1" applyAlignment="1">
      <alignment horizontal="left" vertical="top"/>
    </xf>
    <xf numFmtId="38" fontId="1" fillId="0" borderId="20" xfId="35" applyFont="1" applyFill="1" applyBorder="1"/>
    <xf numFmtId="38" fontId="1" fillId="0" borderId="56" xfId="35" applyFont="1" applyBorder="1" applyAlignment="1">
      <alignment wrapText="1"/>
    </xf>
    <xf numFmtId="38" fontId="1" fillId="0" borderId="57" xfId="35" applyFont="1" applyBorder="1" applyAlignment="1">
      <alignment wrapText="1"/>
    </xf>
    <xf numFmtId="38" fontId="1" fillId="0" borderId="0" xfId="35" applyFont="1" applyFill="1" applyBorder="1" applyAlignment="1">
      <alignment wrapText="1"/>
    </xf>
    <xf numFmtId="38" fontId="1" fillId="0" borderId="0" xfId="35" applyFont="1" applyBorder="1" applyAlignment="1">
      <alignment wrapText="1"/>
    </xf>
    <xf numFmtId="38" fontId="1" fillId="0" borderId="58" xfId="35" applyFont="1" applyBorder="1" applyAlignment="1">
      <alignment wrapText="1"/>
    </xf>
    <xf numFmtId="38" fontId="1" fillId="0" borderId="12" xfId="35" applyFont="1" applyBorder="1" applyAlignment="1">
      <alignment horizontal="left" vertical="top" wrapText="1"/>
    </xf>
    <xf numFmtId="38" fontId="1" fillId="0" borderId="59" xfId="35" applyFont="1" applyFill="1" applyBorder="1"/>
    <xf numFmtId="38" fontId="3" fillId="0" borderId="23" xfId="35" applyFont="1" applyFill="1" applyBorder="1" applyAlignment="1">
      <alignment horizontal="center" vertical="top" textRotation="255" wrapText="1"/>
    </xf>
    <xf numFmtId="38" fontId="3" fillId="0" borderId="23" xfId="35" applyFont="1" applyBorder="1" applyAlignment="1">
      <alignment horizontal="center" vertical="top" textRotation="255" wrapText="1"/>
    </xf>
    <xf numFmtId="38" fontId="1" fillId="0" borderId="0" xfId="35" applyFont="1" applyFill="1" applyBorder="1" applyAlignment="1"/>
    <xf numFmtId="38" fontId="1" fillId="0" borderId="0" xfId="35" applyFont="1" applyAlignment="1">
      <alignment horizontal="left" vertical="top"/>
    </xf>
    <xf numFmtId="38" fontId="1" fillId="0" borderId="0" xfId="35" applyFont="1" applyFill="1" applyBorder="1"/>
    <xf numFmtId="38" fontId="1" fillId="0" borderId="20" xfId="35" applyFont="1" applyFill="1" applyBorder="1" applyAlignment="1">
      <alignment vertical="center" wrapText="1"/>
    </xf>
    <xf numFmtId="38" fontId="3" fillId="0" borderId="0" xfId="35" applyFont="1" applyFill="1"/>
    <xf numFmtId="38" fontId="3" fillId="0" borderId="0" xfId="35" applyFont="1" applyAlignment="1">
      <alignment horizontal="left"/>
    </xf>
    <xf numFmtId="38" fontId="25" fillId="0" borderId="0" xfId="35" applyFont="1" applyFill="1"/>
    <xf numFmtId="38" fontId="25" fillId="0" borderId="54" xfId="35" applyFont="1" applyFill="1" applyBorder="1"/>
    <xf numFmtId="38" fontId="25" fillId="0" borderId="0" xfId="35" applyFont="1"/>
    <xf numFmtId="38" fontId="26" fillId="0" borderId="0" xfId="35" applyFont="1"/>
    <xf numFmtId="38" fontId="26" fillId="0" borderId="0" xfId="35" applyFont="1" applyAlignment="1">
      <alignment horizontal="left"/>
    </xf>
    <xf numFmtId="38" fontId="25" fillId="0" borderId="0" xfId="35" applyFont="1" applyAlignment="1">
      <alignment horizontal="right" vertical="center"/>
    </xf>
    <xf numFmtId="38" fontId="1" fillId="0" borderId="0" xfId="35" applyFont="1" applyFill="1" applyAlignment="1">
      <alignment vertical="center"/>
    </xf>
    <xf numFmtId="38" fontId="25" fillId="0" borderId="0" xfId="35" applyFont="1" applyFill="1" applyAlignment="1">
      <alignment vertical="center"/>
    </xf>
    <xf numFmtId="38" fontId="26" fillId="0" borderId="0" xfId="35" applyFont="1" applyFill="1"/>
    <xf numFmtId="38" fontId="25" fillId="0" borderId="31" xfId="35" applyFont="1" applyFill="1" applyBorder="1" applyAlignment="1">
      <alignment horizontal="left"/>
    </xf>
    <xf numFmtId="38" fontId="25" fillId="0" borderId="0" xfId="35" applyFont="1" applyFill="1" applyBorder="1" applyAlignment="1"/>
    <xf numFmtId="38" fontId="25" fillId="0" borderId="0" xfId="35" applyFont="1" applyFill="1" applyAlignment="1"/>
    <xf numFmtId="38" fontId="25" fillId="0" borderId="20" xfId="35" applyFont="1" applyFill="1" applyBorder="1" applyAlignment="1"/>
    <xf numFmtId="38" fontId="1" fillId="25" borderId="31" xfId="35" applyFont="1" applyFill="1" applyBorder="1" applyAlignment="1">
      <alignment horizontal="right" vertical="center" shrinkToFit="1"/>
    </xf>
    <xf numFmtId="38" fontId="1" fillId="0" borderId="20" xfId="35" applyFont="1" applyFill="1" applyBorder="1" applyAlignment="1">
      <alignment horizontal="left" wrapText="1"/>
    </xf>
    <xf numFmtId="38" fontId="1" fillId="0" borderId="60" xfId="35" applyFont="1" applyFill="1" applyBorder="1" applyAlignment="1">
      <alignment horizontal="center" vertical="center" wrapText="1"/>
    </xf>
    <xf numFmtId="38" fontId="1" fillId="0" borderId="61" xfId="35" applyFont="1" applyFill="1" applyBorder="1" applyAlignment="1">
      <alignment horizontal="center" vertical="center" wrapText="1"/>
    </xf>
    <xf numFmtId="38" fontId="1" fillId="0" borderId="62" xfId="35" applyFont="1" applyFill="1" applyBorder="1" applyAlignment="1">
      <alignment horizontal="center" vertical="center" wrapText="1"/>
    </xf>
    <xf numFmtId="38" fontId="1" fillId="0" borderId="63" xfId="35" applyFont="1" applyFill="1" applyBorder="1" applyAlignment="1">
      <alignment horizontal="center" vertical="center" wrapText="1"/>
    </xf>
    <xf numFmtId="38" fontId="1" fillId="25" borderId="23" xfId="35" applyFont="1" applyFill="1" applyBorder="1" applyAlignment="1">
      <alignment horizontal="left" vertical="center" shrinkToFit="1"/>
    </xf>
    <xf numFmtId="38" fontId="25" fillId="25" borderId="64" xfId="35" applyFont="1" applyFill="1" applyBorder="1" applyAlignment="1">
      <alignment horizontal="right" vertical="center" shrinkToFit="1"/>
    </xf>
    <xf numFmtId="38" fontId="1" fillId="0" borderId="0" xfId="35" applyFont="1" applyBorder="1" applyAlignment="1">
      <alignment vertical="center" shrinkToFit="1"/>
    </xf>
    <xf numFmtId="38" fontId="1" fillId="0" borderId="0" xfId="35" applyFont="1" applyAlignment="1">
      <alignment vertical="center" shrinkToFit="1"/>
    </xf>
    <xf numFmtId="38" fontId="1" fillId="0" borderId="0" xfId="35" applyFont="1" applyFill="1" applyBorder="1" applyAlignment="1">
      <alignment vertical="center"/>
    </xf>
    <xf numFmtId="38" fontId="1" fillId="25" borderId="12" xfId="35" applyFont="1" applyFill="1" applyBorder="1" applyAlignment="1">
      <alignment horizontal="right" vertical="center" shrinkToFit="1"/>
    </xf>
    <xf numFmtId="38" fontId="1" fillId="0" borderId="54" xfId="35" applyFont="1" applyFill="1" applyBorder="1"/>
    <xf numFmtId="38" fontId="1" fillId="0" borderId="0" xfId="35" applyFont="1" applyFill="1" applyAlignment="1">
      <alignment wrapText="1"/>
    </xf>
    <xf numFmtId="38" fontId="1" fillId="0" borderId="20" xfId="35" applyFont="1" applyFill="1" applyBorder="1" applyAlignment="1">
      <alignment horizontal="left" shrinkToFit="1"/>
    </xf>
    <xf numFmtId="38" fontId="1" fillId="0" borderId="60" xfId="35" applyFont="1" applyFill="1" applyBorder="1" applyAlignment="1">
      <alignment horizontal="center" vertical="center" shrinkToFit="1"/>
    </xf>
    <xf numFmtId="38" fontId="1" fillId="0" borderId="61" xfId="35" applyFont="1" applyFill="1" applyBorder="1" applyAlignment="1">
      <alignment horizontal="center" vertical="center" shrinkToFit="1"/>
    </xf>
    <xf numFmtId="38" fontId="1" fillId="0" borderId="62" xfId="35" applyFont="1" applyFill="1" applyBorder="1" applyAlignment="1">
      <alignment horizontal="center" vertical="center" shrinkToFit="1"/>
    </xf>
    <xf numFmtId="38" fontId="1" fillId="0" borderId="63" xfId="35" applyFont="1" applyFill="1" applyBorder="1" applyAlignment="1">
      <alignment horizontal="center" vertical="center" shrinkToFit="1"/>
    </xf>
    <xf numFmtId="38" fontId="1" fillId="0" borderId="0" xfId="35" applyFont="1" applyFill="1" applyBorder="1" applyAlignment="1">
      <alignment shrinkToFit="1"/>
    </xf>
    <xf numFmtId="38" fontId="1" fillId="0" borderId="0" xfId="35" applyFont="1" applyFill="1" applyAlignment="1">
      <alignment shrinkToFit="1"/>
    </xf>
    <xf numFmtId="38" fontId="1" fillId="0" borderId="55" xfId="35" applyFont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/>
    <xf numFmtId="38" fontId="1" fillId="0" borderId="0" xfId="34" applyFont="1" applyAlignment="1"/>
    <xf numFmtId="38" fontId="1" fillId="0" borderId="0" xfId="34" applyFont="1" applyBorder="1" applyAlignment="1"/>
    <xf numFmtId="0" fontId="1" fillId="0" borderId="0" xfId="47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left"/>
    </xf>
    <xf numFmtId="38" fontId="3" fillId="0" borderId="0" xfId="34" applyFont="1" applyFill="1" applyAlignment="1"/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1" fillId="0" borderId="31" xfId="35" applyFont="1" applyFill="1" applyBorder="1" applyAlignment="1">
      <alignment horizontal="left"/>
    </xf>
    <xf numFmtId="38" fontId="1" fillId="0" borderId="20" xfId="35" applyFont="1" applyFill="1" applyBorder="1" applyAlignment="1"/>
    <xf numFmtId="38" fontId="1" fillId="0" borderId="0" xfId="35" applyFont="1" applyFill="1" applyAlignment="1"/>
    <xf numFmtId="38" fontId="1" fillId="0" borderId="23" xfId="35" applyFont="1" applyFill="1" applyBorder="1" applyAlignment="1">
      <alignment horizontal="center" vertical="center" shrinkToFit="1"/>
    </xf>
    <xf numFmtId="38" fontId="23" fillId="0" borderId="63" xfId="35" applyFont="1" applyFill="1" applyBorder="1" applyAlignment="1">
      <alignment horizontal="center" vertical="center" shrinkToFit="1"/>
    </xf>
    <xf numFmtId="38" fontId="1" fillId="25" borderId="29" xfId="34" applyFont="1" applyFill="1" applyBorder="1" applyAlignment="1">
      <alignment horizontal="right"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65" xfId="34" applyFont="1" applyFill="1" applyBorder="1" applyAlignment="1">
      <alignment horizontal="right" vertical="center"/>
    </xf>
    <xf numFmtId="38" fontId="1" fillId="25" borderId="66" xfId="34" applyFont="1" applyFill="1" applyBorder="1" applyAlignment="1">
      <alignment horizontal="right" vertical="center"/>
    </xf>
    <xf numFmtId="38" fontId="1" fillId="25" borderId="67" xfId="34" applyFont="1" applyFill="1" applyBorder="1" applyAlignment="1">
      <alignment horizontal="right" vertical="center"/>
    </xf>
    <xf numFmtId="38" fontId="1" fillId="25" borderId="68" xfId="34" applyFont="1" applyFill="1" applyBorder="1" applyAlignment="1">
      <alignment horizontal="righ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59" xfId="34" applyFont="1" applyFill="1" applyBorder="1" applyAlignment="1">
      <alignment horizontal="right" vertical="center"/>
    </xf>
    <xf numFmtId="38" fontId="1" fillId="25" borderId="69" xfId="34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center" vertical="center" shrinkToFit="1"/>
    </xf>
    <xf numFmtId="38" fontId="1" fillId="0" borderId="54" xfId="35" applyFont="1" applyFill="1" applyBorder="1" applyAlignment="1">
      <alignment horizontal="left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29" xfId="35" applyFont="1" applyFill="1" applyBorder="1" applyAlignment="1">
      <alignment horizontal="left"/>
    </xf>
    <xf numFmtId="38" fontId="1" fillId="0" borderId="12" xfId="35" applyFont="1" applyFill="1" applyBorder="1" applyAlignment="1">
      <alignment horizontal="left"/>
    </xf>
    <xf numFmtId="38" fontId="1" fillId="25" borderId="70" xfId="35" applyFont="1" applyFill="1" applyBorder="1" applyAlignment="1">
      <alignment horizontal="left"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38" fontId="1" fillId="0" borderId="0" xfId="35" applyFont="1" applyAlignment="1">
      <alignment horizontal="righ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Border="1" applyAlignment="1"/>
    <xf numFmtId="38" fontId="1" fillId="0" borderId="0" xfId="35" applyFont="1" applyFill="1" applyAlignment="1">
      <alignment horizontal="left"/>
    </xf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3" fillId="0" borderId="0" xfId="35" applyFont="1" applyAlignment="1"/>
    <xf numFmtId="38" fontId="25" fillId="0" borderId="54" xfId="35" applyFont="1" applyFill="1" applyBorder="1" applyAlignment="1">
      <alignment horizontal="left" vertical="center"/>
    </xf>
    <xf numFmtId="38" fontId="25" fillId="0" borderId="54" xfId="35" applyFont="1" applyFill="1" applyBorder="1" applyAlignment="1">
      <alignment horizontal="center" vertical="center"/>
    </xf>
    <xf numFmtId="38" fontId="25" fillId="0" borderId="0" xfId="35" applyFont="1" applyFill="1" applyBorder="1" applyAlignment="1">
      <alignment horizontal="right" vertical="center"/>
    </xf>
    <xf numFmtId="38" fontId="25" fillId="0" borderId="29" xfId="35" applyFont="1" applyFill="1" applyBorder="1" applyAlignment="1">
      <alignment horizontal="left"/>
    </xf>
    <xf numFmtId="38" fontId="25" fillId="0" borderId="12" xfId="35" applyFont="1" applyFill="1" applyBorder="1" applyAlignment="1">
      <alignment horizontal="left"/>
    </xf>
    <xf numFmtId="38" fontId="25" fillId="25" borderId="23" xfId="35" applyFont="1" applyFill="1" applyBorder="1" applyAlignment="1">
      <alignment horizontal="left" vertical="center"/>
    </xf>
    <xf numFmtId="38" fontId="25" fillId="25" borderId="64" xfId="35" applyFont="1" applyFill="1" applyBorder="1" applyAlignment="1">
      <alignment horizontal="right" vertical="center"/>
    </xf>
    <xf numFmtId="38" fontId="25" fillId="25" borderId="23" xfId="35" applyFont="1" applyFill="1" applyBorder="1" applyAlignment="1">
      <alignment horizontal="right" vertical="center"/>
    </xf>
    <xf numFmtId="38" fontId="25" fillId="0" borderId="0" xfId="35" applyFont="1" applyBorder="1" applyAlignment="1">
      <alignment horizontal="right" vertical="center"/>
    </xf>
    <xf numFmtId="38" fontId="25" fillId="0" borderId="64" xfId="35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right" vertical="center"/>
    </xf>
    <xf numFmtId="38" fontId="25" fillId="0" borderId="0" xfId="35" applyFont="1" applyFill="1" applyBorder="1" applyAlignment="1">
      <alignment horizontal="left" vertical="center"/>
    </xf>
    <xf numFmtId="38" fontId="25" fillId="0" borderId="0" xfId="35" applyFont="1" applyBorder="1" applyAlignment="1"/>
    <xf numFmtId="38" fontId="25" fillId="0" borderId="0" xfId="35" applyFont="1" applyFill="1" applyAlignment="1">
      <alignment horizontal="left"/>
    </xf>
    <xf numFmtId="38" fontId="25" fillId="0" borderId="0" xfId="35" applyFont="1" applyAlignment="1"/>
    <xf numFmtId="38" fontId="25" fillId="0" borderId="0" xfId="35" applyFont="1" applyAlignment="1">
      <alignment horizontal="left"/>
    </xf>
    <xf numFmtId="38" fontId="26" fillId="0" borderId="0" xfId="35" applyFont="1" applyAlignment="1"/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Fill="1" applyAlignment="1">
      <alignment horizontal="right"/>
    </xf>
    <xf numFmtId="38" fontId="1" fillId="0" borderId="0" xfId="35" applyFont="1" applyFill="1" applyBorder="1" applyAlignment="1">
      <alignment horizontal="center" vertical="center"/>
    </xf>
    <xf numFmtId="38" fontId="1" fillId="0" borderId="54" xfId="35" applyFont="1" applyFill="1" applyBorder="1" applyAlignment="1"/>
    <xf numFmtId="38" fontId="1" fillId="0" borderId="29" xfId="35" applyFont="1" applyBorder="1" applyAlignment="1">
      <alignment horizontal="left"/>
    </xf>
    <xf numFmtId="38" fontId="1" fillId="0" borderId="12" xfId="35" applyFont="1" applyFill="1" applyBorder="1" applyAlignment="1">
      <alignment horizontal="left" wrapText="1"/>
    </xf>
    <xf numFmtId="0" fontId="0" fillId="0" borderId="71" xfId="0" applyFont="1" applyFill="1" applyBorder="1" applyAlignment="1">
      <alignment vertical="center" wrapText="1"/>
    </xf>
    <xf numFmtId="38" fontId="1" fillId="0" borderId="31" xfId="35" applyFont="1" applyFill="1" applyBorder="1" applyAlignment="1">
      <alignment horizontal="left" wrapText="1"/>
    </xf>
    <xf numFmtId="38" fontId="23" fillId="0" borderId="63" xfId="35" applyFont="1" applyFill="1" applyBorder="1" applyAlignment="1">
      <alignment horizontal="center" vertical="top" textRotation="255" wrapText="1"/>
    </xf>
    <xf numFmtId="38" fontId="3" fillId="0" borderId="0" xfId="35" applyFont="1" applyBorder="1"/>
    <xf numFmtId="38" fontId="1" fillId="0" borderId="72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/>
    </xf>
    <xf numFmtId="38" fontId="1" fillId="0" borderId="12" xfId="34" applyFont="1" applyFill="1" applyBorder="1" applyAlignment="1"/>
    <xf numFmtId="38" fontId="1" fillId="0" borderId="70" xfId="34" applyFont="1" applyFill="1" applyBorder="1" applyAlignment="1">
      <alignment horizontal="center" vertical="center"/>
    </xf>
    <xf numFmtId="38" fontId="1" fillId="0" borderId="31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center" vertical="center" shrinkToFit="1"/>
    </xf>
    <xf numFmtId="38" fontId="1" fillId="0" borderId="70" xfId="34" applyFont="1" applyFill="1" applyBorder="1" applyAlignment="1">
      <alignment horizontal="center" vertical="center" shrinkToFit="1"/>
    </xf>
    <xf numFmtId="38" fontId="1" fillId="0" borderId="64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 shrinkToFit="1"/>
    </xf>
    <xf numFmtId="38" fontId="1" fillId="0" borderId="0" xfId="34" applyFont="1" applyBorder="1" applyAlignment="1">
      <alignment horizontal="left" vertical="center"/>
    </xf>
    <xf numFmtId="38" fontId="1" fillId="0" borderId="12" xfId="34" applyFont="1" applyBorder="1" applyAlignment="1"/>
    <xf numFmtId="38" fontId="1" fillId="0" borderId="0" xfId="34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38" fontId="1" fillId="0" borderId="31" xfId="34" applyFont="1" applyBorder="1" applyAlignment="1">
      <alignment horizontal="left" wrapText="1"/>
    </xf>
    <xf numFmtId="38" fontId="1" fillId="0" borderId="0" xfId="34" applyFont="1" applyFill="1" applyBorder="1" applyAlignment="1">
      <alignment horizontal="left" vertical="center"/>
    </xf>
    <xf numFmtId="38" fontId="3" fillId="0" borderId="0" xfId="34" applyFont="1" applyFill="1" applyAlignment="1">
      <alignment horizontal="left"/>
    </xf>
    <xf numFmtId="38" fontId="1" fillId="0" borderId="23" xfId="34" applyFont="1" applyFill="1" applyBorder="1" applyAlignment="1">
      <alignment horizontal="center" vertical="center"/>
    </xf>
    <xf numFmtId="38" fontId="1" fillId="25" borderId="23" xfId="35" applyFont="1" applyFill="1" applyBorder="1" applyAlignment="1">
      <alignment horizontal="right" vertical="center" shrinkToFit="1"/>
    </xf>
    <xf numFmtId="38" fontId="1" fillId="0" borderId="23" xfId="35" applyFont="1" applyFill="1" applyBorder="1" applyAlignment="1">
      <alignment horizontal="right" vertical="center" shrinkToFit="1"/>
    </xf>
    <xf numFmtId="38" fontId="27" fillId="25" borderId="23" xfId="35" applyFont="1" applyFill="1" applyBorder="1" applyAlignment="1">
      <alignment horizontal="right" vertical="center" shrinkToFit="1"/>
    </xf>
    <xf numFmtId="38" fontId="27" fillId="25" borderId="12" xfId="35" applyFont="1" applyFill="1" applyBorder="1" applyAlignment="1">
      <alignment horizontal="right" vertical="center"/>
    </xf>
    <xf numFmtId="38" fontId="1" fillId="25" borderId="66" xfId="35" applyFont="1" applyFill="1" applyBorder="1" applyAlignment="1">
      <alignment horizontal="right" vertical="center"/>
    </xf>
    <xf numFmtId="38" fontId="1" fillId="0" borderId="56" xfId="35" applyFont="1" applyFill="1" applyBorder="1"/>
    <xf numFmtId="38" fontId="28" fillId="0" borderId="64" xfId="35" applyFont="1" applyFill="1" applyBorder="1" applyAlignment="1">
      <alignment horizontal="right" vertical="center"/>
    </xf>
    <xf numFmtId="38" fontId="1" fillId="26" borderId="55" xfId="35" applyFont="1" applyFill="1" applyBorder="1" applyAlignment="1">
      <alignment horizontal="right" vertical="center"/>
    </xf>
    <xf numFmtId="38" fontId="1" fillId="26" borderId="29" xfId="35" applyFont="1" applyFill="1" applyBorder="1" applyAlignment="1">
      <alignment horizontal="right" vertical="center"/>
    </xf>
    <xf numFmtId="38" fontId="1" fillId="26" borderId="65" xfId="35" applyFont="1" applyFill="1" applyBorder="1" applyAlignment="1">
      <alignment horizontal="right" vertical="center"/>
    </xf>
    <xf numFmtId="38" fontId="1" fillId="26" borderId="67" xfId="35" applyFont="1" applyFill="1" applyBorder="1" applyAlignment="1">
      <alignment horizontal="right" vertical="center"/>
    </xf>
    <xf numFmtId="38" fontId="1" fillId="26" borderId="66" xfId="35" applyFont="1" applyFill="1" applyBorder="1" applyAlignment="1">
      <alignment horizontal="right" vertical="center"/>
    </xf>
    <xf numFmtId="38" fontId="1" fillId="26" borderId="68" xfId="35" applyFont="1" applyFill="1" applyBorder="1" applyAlignment="1">
      <alignment horizontal="right" vertical="center"/>
    </xf>
    <xf numFmtId="38" fontId="1" fillId="26" borderId="20" xfId="35" applyFont="1" applyFill="1" applyBorder="1" applyAlignment="1">
      <alignment horizontal="right" vertical="center"/>
    </xf>
    <xf numFmtId="38" fontId="1" fillId="26" borderId="12" xfId="35" applyFont="1" applyFill="1" applyBorder="1" applyAlignment="1">
      <alignment horizontal="right" vertical="center"/>
    </xf>
    <xf numFmtId="38" fontId="1" fillId="26" borderId="39" xfId="35" applyFont="1" applyFill="1" applyBorder="1" applyAlignment="1">
      <alignment horizontal="right" vertical="center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25" fillId="26" borderId="64" xfId="35" applyFont="1" applyFill="1" applyBorder="1" applyAlignment="1">
      <alignment horizontal="right" vertical="center"/>
    </xf>
    <xf numFmtId="38" fontId="25" fillId="26" borderId="23" xfId="35" applyFont="1" applyFill="1" applyBorder="1" applyAlignment="1">
      <alignment horizontal="right" vertical="center"/>
    </xf>
    <xf numFmtId="38" fontId="1" fillId="26" borderId="0" xfId="35" applyFont="1" applyFill="1" applyBorder="1" applyAlignment="1">
      <alignment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7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0" borderId="0" xfId="34" applyFont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38" fontId="1" fillId="26" borderId="70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 shrinkToFit="1"/>
    </xf>
    <xf numFmtId="38" fontId="1" fillId="25" borderId="64" xfId="34" applyFont="1" applyFill="1" applyBorder="1" applyAlignment="1">
      <alignment horizontal="right" vertical="center" shrinkToFit="1"/>
    </xf>
    <xf numFmtId="38" fontId="1" fillId="0" borderId="0" xfId="34" applyFont="1" applyAlignment="1">
      <alignment vertical="center" shrinkToFit="1"/>
    </xf>
    <xf numFmtId="38" fontId="1" fillId="26" borderId="64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38" fontId="1" fillId="0" borderId="29" xfId="34" applyFont="1" applyBorder="1" applyAlignment="1">
      <alignment vertical="center"/>
    </xf>
    <xf numFmtId="38" fontId="1" fillId="0" borderId="12" xfId="34" applyFont="1" applyBorder="1" applyAlignment="1">
      <alignment vertical="center"/>
    </xf>
    <xf numFmtId="38" fontId="1" fillId="0" borderId="31" xfId="34" applyFont="1" applyBorder="1" applyAlignment="1">
      <alignment horizontal="left" vertical="center" shrinkToFit="1"/>
    </xf>
    <xf numFmtId="38" fontId="1" fillId="0" borderId="0" xfId="34" applyFont="1" applyBorder="1" applyAlignment="1">
      <alignment vertical="center" shrinkToFit="1"/>
    </xf>
    <xf numFmtId="38" fontId="1" fillId="0" borderId="0" xfId="34" applyFont="1" applyAlignment="1">
      <alignment horizontal="left" vertical="center"/>
    </xf>
    <xf numFmtId="38" fontId="1" fillId="0" borderId="0" xfId="34" applyFont="1" applyFill="1" applyAlignment="1">
      <alignment horizontal="right" vertical="center"/>
    </xf>
    <xf numFmtId="38" fontId="25" fillId="0" borderId="0" xfId="34" applyFont="1" applyFill="1" applyAlignment="1">
      <alignment horizontal="right" vertical="center"/>
    </xf>
    <xf numFmtId="38" fontId="1" fillId="0" borderId="0" xfId="34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1" fillId="0" borderId="31" xfId="34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77" xfId="0" applyFont="1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1" fillId="0" borderId="78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38" fontId="1" fillId="0" borderId="0" xfId="35" applyFont="1" applyBorder="1" applyAlignment="1">
      <alignment horizontal="left" vertical="top"/>
    </xf>
    <xf numFmtId="38" fontId="1" fillId="25" borderId="55" xfId="35" applyFont="1" applyFill="1" applyBorder="1" applyAlignment="1">
      <alignment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/>
    </xf>
    <xf numFmtId="38" fontId="1" fillId="25" borderId="67" xfId="35" applyFont="1" applyFill="1" applyBorder="1" applyAlignment="1">
      <alignment vertical="center"/>
    </xf>
    <xf numFmtId="38" fontId="1" fillId="25" borderId="59" xfId="35" applyFont="1" applyFill="1" applyBorder="1" applyAlignment="1">
      <alignment vertical="center"/>
    </xf>
    <xf numFmtId="38" fontId="1" fillId="26" borderId="55" xfId="35" applyFont="1" applyFill="1" applyBorder="1" applyAlignment="1">
      <alignment vertical="center"/>
    </xf>
    <xf numFmtId="38" fontId="1" fillId="26" borderId="67" xfId="35" applyFont="1" applyFill="1" applyBorder="1" applyAlignment="1">
      <alignment vertical="center"/>
    </xf>
    <xf numFmtId="38" fontId="1" fillId="26" borderId="20" xfId="35" applyFont="1" applyFill="1" applyBorder="1" applyAlignment="1">
      <alignment vertical="center"/>
    </xf>
    <xf numFmtId="38" fontId="1" fillId="0" borderId="77" xfId="35" applyFont="1" applyFill="1" applyBorder="1" applyAlignment="1">
      <alignment vertical="center"/>
    </xf>
    <xf numFmtId="38" fontId="1" fillId="0" borderId="67" xfId="35" applyFont="1" applyFill="1" applyBorder="1" applyAlignment="1">
      <alignment vertical="center"/>
    </xf>
    <xf numFmtId="38" fontId="1" fillId="0" borderId="78" xfId="35" applyFont="1" applyFill="1" applyBorder="1" applyAlignment="1">
      <alignment vertical="center"/>
    </xf>
    <xf numFmtId="38" fontId="1" fillId="0" borderId="54" xfId="35" applyFont="1" applyFill="1" applyBorder="1" applyAlignment="1">
      <alignment horizontal="left" vertical="top"/>
    </xf>
    <xf numFmtId="38" fontId="1" fillId="0" borderId="54" xfId="35" applyFont="1" applyFill="1" applyBorder="1" applyAlignment="1">
      <alignment horizontal="left"/>
    </xf>
    <xf numFmtId="38" fontId="0" fillId="0" borderId="23" xfId="35" applyFont="1" applyFill="1" applyBorder="1" applyAlignment="1">
      <alignment horizontal="right" vertical="center"/>
    </xf>
    <xf numFmtId="0" fontId="3" fillId="0" borderId="7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73" xfId="35" applyFont="1" applyFill="1" applyBorder="1" applyAlignment="1">
      <alignment horizontal="left" vertical="center"/>
    </xf>
    <xf numFmtId="38" fontId="1" fillId="0" borderId="66" xfId="35" applyFont="1" applyFill="1" applyBorder="1" applyAlignment="1">
      <alignment horizontal="left" vertical="center"/>
    </xf>
    <xf numFmtId="38" fontId="1" fillId="0" borderId="74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left" vertical="center"/>
    </xf>
    <xf numFmtId="38" fontId="1" fillId="25" borderId="12" xfId="35" applyFont="1" applyFill="1" applyBorder="1" applyAlignment="1">
      <alignment horizontal="left" vertical="center"/>
    </xf>
    <xf numFmtId="38" fontId="1" fillId="25" borderId="31" xfId="35" applyFont="1" applyFill="1" applyBorder="1" applyAlignment="1">
      <alignment horizontal="left" vertical="center"/>
    </xf>
    <xf numFmtId="38" fontId="1" fillId="0" borderId="73" xfId="35" applyFont="1" applyBorder="1" applyAlignment="1">
      <alignment horizontal="left" vertical="center" wrapText="1"/>
    </xf>
    <xf numFmtId="38" fontId="1" fillId="0" borderId="66" xfId="35" applyFont="1" applyBorder="1" applyAlignment="1">
      <alignment horizontal="left" vertical="center"/>
    </xf>
    <xf numFmtId="38" fontId="1" fillId="0" borderId="74" xfId="35" applyFont="1" applyBorder="1" applyAlignment="1">
      <alignment horizontal="left" vertical="center"/>
    </xf>
    <xf numFmtId="38" fontId="1" fillId="26" borderId="29" xfId="35" applyFont="1" applyFill="1" applyBorder="1" applyAlignment="1">
      <alignment horizontal="left" vertical="center"/>
    </xf>
    <xf numFmtId="38" fontId="1" fillId="26" borderId="12" xfId="35" applyFont="1" applyFill="1" applyBorder="1" applyAlignment="1">
      <alignment horizontal="left" vertical="center"/>
    </xf>
    <xf numFmtId="38" fontId="1" fillId="26" borderId="29" xfId="35" applyFont="1" applyFill="1" applyBorder="1" applyAlignment="1">
      <alignment horizontal="left" vertical="center" wrapText="1"/>
    </xf>
    <xf numFmtId="38" fontId="1" fillId="0" borderId="73" xfId="35" applyFont="1" applyBorder="1" applyAlignment="1">
      <alignment vertical="center"/>
    </xf>
    <xf numFmtId="38" fontId="1" fillId="0" borderId="66" xfId="35" applyFont="1" applyBorder="1" applyAlignment="1">
      <alignment vertical="center"/>
    </xf>
    <xf numFmtId="38" fontId="1" fillId="0" borderId="74" xfId="35" applyFont="1" applyBorder="1" applyAlignment="1">
      <alignment vertical="center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1" fillId="0" borderId="70" xfId="35" applyFont="1" applyBorder="1" applyAlignment="1">
      <alignment horizontal="center"/>
    </xf>
    <xf numFmtId="38" fontId="1" fillId="0" borderId="58" xfId="35" applyFont="1" applyBorder="1" applyAlignment="1">
      <alignment horizontal="center"/>
    </xf>
    <xf numFmtId="38" fontId="1" fillId="0" borderId="83" xfId="35" applyFont="1" applyBorder="1" applyAlignment="1">
      <alignment horizontal="center"/>
    </xf>
    <xf numFmtId="38" fontId="1" fillId="0" borderId="56" xfId="35" applyFont="1" applyBorder="1" applyAlignment="1">
      <alignment horizontal="center"/>
    </xf>
    <xf numFmtId="38" fontId="1" fillId="0" borderId="64" xfId="35" applyFont="1" applyBorder="1" applyAlignment="1">
      <alignment horizontal="center"/>
    </xf>
    <xf numFmtId="38" fontId="1" fillId="0" borderId="55" xfId="35" applyFont="1" applyFill="1" applyBorder="1" applyAlignment="1">
      <alignment horizontal="center" vertical="top" textRotation="255" wrapText="1"/>
    </xf>
    <xf numFmtId="38" fontId="1" fillId="0" borderId="59" xfId="35" applyFont="1" applyFill="1" applyBorder="1" applyAlignment="1">
      <alignment horizontal="center" vertical="top" textRotation="255" wrapText="1"/>
    </xf>
    <xf numFmtId="38" fontId="1" fillId="0" borderId="55" xfId="35" applyFont="1" applyBorder="1" applyAlignment="1">
      <alignment horizontal="center" vertical="top" textRotation="255"/>
    </xf>
    <xf numFmtId="38" fontId="1" fillId="0" borderId="59" xfId="35" applyFont="1" applyBorder="1" applyAlignment="1">
      <alignment horizontal="center" vertical="top" textRotation="255"/>
    </xf>
    <xf numFmtId="38" fontId="1" fillId="0" borderId="81" xfId="35" applyFont="1" applyBorder="1" applyAlignment="1">
      <alignment horizontal="center" vertical="top" textRotation="255"/>
    </xf>
    <xf numFmtId="38" fontId="1" fillId="0" borderId="82" xfId="35" applyFont="1" applyBorder="1" applyAlignment="1">
      <alignment horizontal="center" vertical="top" textRotation="255"/>
    </xf>
    <xf numFmtId="38" fontId="1" fillId="0" borderId="70" xfId="35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38" fontId="1" fillId="0" borderId="70" xfId="35" applyFont="1" applyBorder="1" applyAlignment="1">
      <alignment horizontal="center" vertical="center"/>
    </xf>
    <xf numFmtId="38" fontId="1" fillId="0" borderId="58" xfId="35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23" fillId="0" borderId="55" xfId="35" applyFont="1" applyFill="1" applyBorder="1" applyAlignment="1">
      <alignment horizontal="center" vertical="center" wrapText="1"/>
    </xf>
    <xf numFmtId="38" fontId="23" fillId="0" borderId="57" xfId="35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38" fontId="1" fillId="0" borderId="55" xfId="35" applyFont="1" applyFill="1" applyBorder="1" applyAlignment="1">
      <alignment horizontal="center" vertical="center" wrapText="1"/>
    </xf>
    <xf numFmtId="38" fontId="1" fillId="0" borderId="57" xfId="35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38" fontId="25" fillId="0" borderId="55" xfId="35" applyFont="1" applyFill="1" applyBorder="1" applyAlignment="1">
      <alignment horizontal="center" vertical="center" wrapText="1"/>
    </xf>
    <xf numFmtId="38" fontId="25" fillId="0" borderId="57" xfId="35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38" fontId="1" fillId="0" borderId="55" xfId="35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38" fontId="0" fillId="0" borderId="55" xfId="35" applyFont="1" applyFill="1" applyBorder="1" applyAlignment="1">
      <alignment horizontal="center" vertical="center" wrapText="1"/>
    </xf>
    <xf numFmtId="38" fontId="1" fillId="0" borderId="57" xfId="35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38" fontId="1" fillId="0" borderId="70" xfId="35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38" fontId="25" fillId="0" borderId="56" xfId="35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38" fontId="25" fillId="0" borderId="59" xfId="35" applyFont="1" applyFill="1" applyBorder="1" applyAlignment="1">
      <alignment horizontal="center" vertical="center" wrapText="1"/>
    </xf>
    <xf numFmtId="38" fontId="25" fillId="0" borderId="84" xfId="35" applyFont="1" applyFill="1" applyBorder="1" applyAlignment="1">
      <alignment horizontal="center" vertical="center" wrapText="1"/>
    </xf>
    <xf numFmtId="38" fontId="25" fillId="0" borderId="23" xfId="35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8" fontId="25" fillId="0" borderId="55" xfId="35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38" fontId="25" fillId="0" borderId="70" xfId="35" applyFont="1" applyBorder="1" applyAlignment="1">
      <alignment horizontal="center" vertical="center"/>
    </xf>
    <xf numFmtId="38" fontId="25" fillId="0" borderId="58" xfId="35" applyFont="1" applyBorder="1" applyAlignment="1">
      <alignment horizontal="center" vertical="center"/>
    </xf>
    <xf numFmtId="38" fontId="25" fillId="0" borderId="64" xfId="35" applyFont="1" applyBorder="1" applyAlignment="1">
      <alignment horizontal="center" vertical="center"/>
    </xf>
    <xf numFmtId="38" fontId="25" fillId="0" borderId="70" xfId="35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38" fontId="29" fillId="0" borderId="23" xfId="35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38" fontId="25" fillId="0" borderId="23" xfId="35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38" fontId="25" fillId="0" borderId="56" xfId="35" applyFont="1" applyFill="1" applyBorder="1" applyAlignment="1">
      <alignment horizontal="center" vertical="center"/>
    </xf>
    <xf numFmtId="38" fontId="23" fillId="0" borderId="85" xfId="35" applyFont="1" applyFill="1" applyBorder="1" applyAlignment="1">
      <alignment horizontal="center" vertical="center" wrapText="1"/>
    </xf>
    <xf numFmtId="38" fontId="23" fillId="0" borderId="86" xfId="35" applyFont="1" applyFill="1" applyBorder="1" applyAlignment="1">
      <alignment horizontal="center" vertical="center" wrapText="1"/>
    </xf>
    <xf numFmtId="38" fontId="1" fillId="0" borderId="29" xfId="35" applyFont="1" applyFill="1" applyBorder="1" applyAlignment="1">
      <alignment horizontal="center" vertical="center" wrapText="1"/>
    </xf>
    <xf numFmtId="38" fontId="1" fillId="0" borderId="12" xfId="35" applyFont="1" applyFill="1" applyBorder="1" applyAlignment="1">
      <alignment horizontal="center" vertical="center" wrapText="1"/>
    </xf>
    <xf numFmtId="38" fontId="1" fillId="0" borderId="31" xfId="35" applyFont="1" applyFill="1" applyBorder="1" applyAlignment="1">
      <alignment horizontal="center" vertical="center" wrapText="1"/>
    </xf>
    <xf numFmtId="38" fontId="1" fillId="0" borderId="85" xfId="35" applyFont="1" applyFill="1" applyBorder="1" applyAlignment="1">
      <alignment horizontal="center" vertical="center"/>
    </xf>
    <xf numFmtId="38" fontId="1" fillId="0" borderId="86" xfId="35" applyFont="1" applyFill="1" applyBorder="1" applyAlignment="1">
      <alignment horizontal="center" vertical="center"/>
    </xf>
    <xf numFmtId="38" fontId="1" fillId="0" borderId="55" xfId="35" applyFont="1" applyBorder="1" applyAlignment="1">
      <alignment horizontal="center" vertical="center"/>
    </xf>
    <xf numFmtId="38" fontId="1" fillId="0" borderId="56" xfId="35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8" fontId="1" fillId="0" borderId="87" xfId="35" applyFont="1" applyFill="1" applyBorder="1" applyAlignment="1">
      <alignment horizontal="center" vertical="center"/>
    </xf>
    <xf numFmtId="38" fontId="1" fillId="0" borderId="85" xfId="35" applyFont="1" applyFill="1" applyBorder="1" applyAlignment="1">
      <alignment horizontal="center" vertical="center" wrapText="1"/>
    </xf>
    <xf numFmtId="38" fontId="1" fillId="0" borderId="86" xfId="35" applyFont="1" applyFill="1" applyBorder="1" applyAlignment="1">
      <alignment horizontal="center" vertical="center" wrapText="1"/>
    </xf>
    <xf numFmtId="38" fontId="0" fillId="0" borderId="88" xfId="35" applyFont="1" applyFill="1" applyBorder="1" applyAlignment="1">
      <alignment horizontal="center" vertical="top" textRotation="255" wrapText="1"/>
    </xf>
    <xf numFmtId="38" fontId="1" fillId="0" borderId="89" xfId="35" applyFont="1" applyFill="1" applyBorder="1" applyAlignment="1">
      <alignment horizontal="center" vertical="center"/>
    </xf>
    <xf numFmtId="38" fontId="1" fillId="0" borderId="72" xfId="35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8" fontId="1" fillId="0" borderId="91" xfId="35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38" fontId="1" fillId="0" borderId="89" xfId="35" applyFont="1" applyFill="1" applyBorder="1" applyAlignment="1">
      <alignment horizontal="center" vertical="center" wrapText="1"/>
    </xf>
    <xf numFmtId="38" fontId="1" fillId="0" borderId="72" xfId="35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38" fontId="1" fillId="0" borderId="87" xfId="35" applyFont="1" applyFill="1" applyBorder="1" applyAlignment="1">
      <alignment horizontal="center" vertical="center" wrapText="1"/>
    </xf>
    <xf numFmtId="38" fontId="1" fillId="0" borderId="70" xfId="34" applyFont="1" applyFill="1" applyBorder="1" applyAlignment="1">
      <alignment horizontal="center" vertical="center"/>
    </xf>
    <xf numFmtId="38" fontId="1" fillId="0" borderId="58" xfId="34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85" xfId="34" applyFont="1" applyFill="1" applyBorder="1" applyAlignment="1">
      <alignment horizontal="center" vertical="center"/>
    </xf>
    <xf numFmtId="38" fontId="1" fillId="0" borderId="91" xfId="34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38" fontId="1" fillId="0" borderId="93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center" vertical="center" wrapText="1"/>
    </xf>
    <xf numFmtId="38" fontId="1" fillId="0" borderId="97" xfId="34" applyFont="1" applyFill="1" applyBorder="1" applyAlignment="1">
      <alignment horizontal="center" vertical="center" wrapText="1"/>
    </xf>
    <xf numFmtId="38" fontId="1" fillId="0" borderId="98" xfId="34" applyFont="1" applyFill="1" applyBorder="1" applyAlignment="1">
      <alignment horizontal="center" vertical="center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92" xfId="34" applyFont="1" applyFill="1" applyBorder="1" applyAlignment="1">
      <alignment horizontal="center" vertical="center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94" xfId="34" applyFont="1" applyFill="1" applyBorder="1" applyAlignment="1">
      <alignment horizontal="center" vertical="center" wrapText="1"/>
    </xf>
    <xf numFmtId="38" fontId="1" fillId="0" borderId="64" xfId="34" applyFont="1" applyFill="1" applyBorder="1" applyAlignment="1">
      <alignment horizontal="center" vertical="center" wrapText="1"/>
    </xf>
    <xf numFmtId="38" fontId="1" fillId="0" borderId="70" xfId="34" applyFont="1" applyBorder="1" applyAlignment="1">
      <alignment horizontal="center" vertical="center"/>
    </xf>
    <xf numFmtId="38" fontId="1" fillId="0" borderId="58" xfId="34" applyFont="1" applyBorder="1" applyAlignment="1">
      <alignment horizontal="center" vertical="center"/>
    </xf>
    <xf numFmtId="38" fontId="1" fillId="0" borderId="93" xfId="34" applyFont="1" applyBorder="1" applyAlignment="1">
      <alignment horizontal="center" vertical="center" wrapText="1"/>
    </xf>
    <xf numFmtId="38" fontId="1" fillId="0" borderId="92" xfId="34" applyFont="1" applyBorder="1" applyAlignment="1">
      <alignment horizontal="center" vertical="center" wrapText="1"/>
    </xf>
    <xf numFmtId="38" fontId="1" fillId="0" borderId="61" xfId="34" applyFont="1" applyFill="1" applyBorder="1" applyAlignment="1">
      <alignment horizontal="center" vertical="center" wrapText="1"/>
    </xf>
    <xf numFmtId="38" fontId="1" fillId="0" borderId="99" xfId="34" applyFont="1" applyFill="1" applyBorder="1" applyAlignment="1">
      <alignment horizontal="center" vertical="center" wrapText="1"/>
    </xf>
    <xf numFmtId="38" fontId="1" fillId="0" borderId="95" xfId="34" applyFont="1" applyBorder="1" applyAlignment="1">
      <alignment horizontal="center" vertical="center" wrapText="1"/>
    </xf>
    <xf numFmtId="38" fontId="1" fillId="0" borderId="96" xfId="34" applyFont="1" applyBorder="1" applyAlignment="1">
      <alignment horizontal="center" vertical="center" wrapText="1"/>
    </xf>
    <xf numFmtId="38" fontId="1" fillId="0" borderId="0" xfId="34" applyFont="1" applyFill="1" applyAlignment="1">
      <alignment horizontal="left" wrapText="1"/>
    </xf>
    <xf numFmtId="38" fontId="1" fillId="24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center" vertical="center"/>
    </xf>
    <xf numFmtId="0" fontId="1" fillId="0" borderId="0" xfId="46" applyFont="1" applyBorder="1" applyAlignment="1">
      <alignment horizontal="center" vertical="center"/>
    </xf>
    <xf numFmtId="38" fontId="1" fillId="0" borderId="100" xfId="34" applyFont="1" applyBorder="1" applyAlignment="1">
      <alignment horizontal="center" vertical="center" wrapText="1"/>
    </xf>
    <xf numFmtId="38" fontId="1" fillId="0" borderId="0" xfId="34" applyFont="1" applyBorder="1" applyAlignment="1">
      <alignment horizontal="center" vertical="center" wrapText="1"/>
    </xf>
    <xf numFmtId="0" fontId="1" fillId="0" borderId="0" xfId="46" applyFont="1" applyFill="1" applyBorder="1" applyAlignment="1">
      <alignment horizontal="center" vertical="center"/>
    </xf>
    <xf numFmtId="38" fontId="1" fillId="0" borderId="61" xfId="34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38" fontId="1" fillId="0" borderId="20" xfId="34" applyFont="1" applyFill="1" applyBorder="1" applyAlignment="1">
      <alignment horizontal="center" vertical="center"/>
    </xf>
    <xf numFmtId="38" fontId="1" fillId="0" borderId="20" xfId="34" applyFont="1" applyFill="1" applyBorder="1" applyAlignment="1">
      <alignment horizontal="righ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4(18～31)" xfId="46"/>
    <cellStyle name="標準_コピー19年報原稿 4(18～31)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181</v>
      </c>
    </row>
    <row r="3" spans="1:7" s="1" customFormat="1" ht="13.5" customHeight="1" x14ac:dyDescent="0.2">
      <c r="A3" s="300" t="s">
        <v>46</v>
      </c>
      <c r="B3" s="301"/>
      <c r="C3" s="314" t="s">
        <v>47</v>
      </c>
      <c r="D3" s="306" t="s">
        <v>33</v>
      </c>
      <c r="E3" s="306" t="s">
        <v>180</v>
      </c>
      <c r="F3" s="309" t="s">
        <v>182</v>
      </c>
      <c r="G3" s="309" t="s">
        <v>4</v>
      </c>
    </row>
    <row r="4" spans="1:7" s="1" customFormat="1" ht="11.25" customHeight="1" x14ac:dyDescent="0.2">
      <c r="A4" s="302"/>
      <c r="B4" s="303"/>
      <c r="C4" s="315"/>
      <c r="D4" s="317"/>
      <c r="E4" s="307"/>
      <c r="F4" s="312"/>
      <c r="G4" s="310"/>
    </row>
    <row r="5" spans="1:7" s="1" customFormat="1" ht="11.5" thickBot="1" x14ac:dyDescent="0.25">
      <c r="A5" s="304"/>
      <c r="B5" s="305"/>
      <c r="C5" s="316"/>
      <c r="D5" s="318"/>
      <c r="E5" s="308"/>
      <c r="F5" s="313"/>
      <c r="G5" s="311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183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184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201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203</v>
      </c>
      <c r="D36" s="12" t="s">
        <v>204</v>
      </c>
      <c r="E36" s="68" t="s">
        <v>194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202</v>
      </c>
      <c r="D37" s="12" t="s">
        <v>205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185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194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194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194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206</v>
      </c>
      <c r="E50" s="66" t="s">
        <v>194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194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207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208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194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209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186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187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188</v>
      </c>
      <c r="D90" s="11" t="s">
        <v>191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189</v>
      </c>
      <c r="D91" s="8" t="s">
        <v>192</v>
      </c>
      <c r="E91" s="68" t="s">
        <v>194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190</v>
      </c>
      <c r="D92" s="8" t="s">
        <v>193</v>
      </c>
      <c r="E92" s="68" t="s">
        <v>194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194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195</v>
      </c>
      <c r="D98" s="4" t="s">
        <v>197</v>
      </c>
      <c r="E98" s="66" t="s">
        <v>199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196</v>
      </c>
      <c r="D99" s="5" t="s">
        <v>198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200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view="pageBreakPreview" zoomScale="90" zoomScaleNormal="70" zoomScaleSheetLayoutView="90"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" defaultRowHeight="11" x14ac:dyDescent="0.2"/>
  <cols>
    <col min="1" max="1" width="8.6328125" style="83" customWidth="1"/>
    <col min="2" max="2" width="7.36328125" style="84" customWidth="1"/>
    <col min="3" max="3" width="10.08984375" style="84" customWidth="1"/>
    <col min="4" max="4" width="7.90625" style="84" customWidth="1"/>
    <col min="5" max="6" width="7" style="84" customWidth="1"/>
    <col min="7" max="7" width="7.90625" style="84" customWidth="1"/>
    <col min="8" max="11" width="7" style="84" customWidth="1"/>
    <col min="12" max="12" width="7.90625" style="84" customWidth="1"/>
    <col min="13" max="13" width="7" style="84" customWidth="1"/>
    <col min="14" max="14" width="8.08984375" style="84" customWidth="1"/>
    <col min="15" max="18" width="7" style="84" customWidth="1"/>
    <col min="19" max="19" width="4.36328125" style="104" customWidth="1"/>
    <col min="20" max="16384" width="9" style="84"/>
  </cols>
  <sheetData>
    <row r="1" spans="1:20" s="82" customFormat="1" ht="13.5" customHeight="1" x14ac:dyDescent="0.2">
      <c r="A1" s="297" t="s">
        <v>227</v>
      </c>
      <c r="B1" s="298"/>
      <c r="C1" s="298"/>
      <c r="D1" s="298"/>
      <c r="E1" s="298"/>
      <c r="F1" s="298"/>
      <c r="Q1" s="203"/>
      <c r="R1" s="86" t="s">
        <v>347</v>
      </c>
    </row>
    <row r="2" spans="1:20" s="80" customFormat="1" ht="13" x14ac:dyDescent="0.2">
      <c r="A2" s="87"/>
      <c r="B2" s="88"/>
      <c r="C2" s="236"/>
      <c r="D2" s="336" t="s">
        <v>228</v>
      </c>
      <c r="E2" s="337"/>
      <c r="F2" s="337"/>
      <c r="G2" s="337"/>
      <c r="H2" s="337"/>
      <c r="I2" s="337"/>
      <c r="J2" s="337"/>
      <c r="K2" s="337"/>
      <c r="L2" s="338" t="s">
        <v>229</v>
      </c>
      <c r="M2" s="337"/>
      <c r="N2" s="337"/>
      <c r="O2" s="339"/>
      <c r="P2" s="337"/>
      <c r="Q2" s="337"/>
      <c r="R2" s="340"/>
      <c r="S2" s="102"/>
    </row>
    <row r="3" spans="1:20" s="80" customFormat="1" ht="6" customHeight="1" x14ac:dyDescent="0.2">
      <c r="A3" s="89"/>
      <c r="B3" s="90"/>
      <c r="C3" s="102"/>
      <c r="D3" s="343" t="s">
        <v>230</v>
      </c>
      <c r="E3" s="91"/>
      <c r="F3" s="92"/>
      <c r="G3" s="343" t="s">
        <v>231</v>
      </c>
      <c r="H3" s="93"/>
      <c r="I3" s="334" t="s">
        <v>232</v>
      </c>
      <c r="J3" s="341" t="s">
        <v>233</v>
      </c>
      <c r="K3" s="341" t="s">
        <v>0</v>
      </c>
      <c r="L3" s="345" t="s">
        <v>230</v>
      </c>
      <c r="M3" s="94"/>
      <c r="N3" s="343" t="s">
        <v>231</v>
      </c>
      <c r="O3" s="95"/>
      <c r="P3" s="334" t="s">
        <v>232</v>
      </c>
      <c r="Q3" s="341" t="s">
        <v>233</v>
      </c>
      <c r="R3" s="334" t="s">
        <v>0</v>
      </c>
      <c r="S3" s="103"/>
      <c r="T3" s="81"/>
    </row>
    <row r="4" spans="1:20" s="80" customFormat="1" ht="76.5" customHeight="1" x14ac:dyDescent="0.2">
      <c r="A4" s="96"/>
      <c r="B4" s="97"/>
      <c r="C4" s="131"/>
      <c r="D4" s="344"/>
      <c r="E4" s="98" t="s">
        <v>335</v>
      </c>
      <c r="F4" s="99" t="s">
        <v>234</v>
      </c>
      <c r="G4" s="344"/>
      <c r="H4" s="98" t="s">
        <v>251</v>
      </c>
      <c r="I4" s="335"/>
      <c r="J4" s="342"/>
      <c r="K4" s="342"/>
      <c r="L4" s="346"/>
      <c r="M4" s="98" t="s">
        <v>335</v>
      </c>
      <c r="N4" s="344"/>
      <c r="O4" s="98" t="s">
        <v>251</v>
      </c>
      <c r="P4" s="335"/>
      <c r="Q4" s="342"/>
      <c r="R4" s="335"/>
      <c r="S4" s="90"/>
      <c r="T4" s="81"/>
    </row>
    <row r="5" spans="1:20" s="288" customFormat="1" ht="12" customHeight="1" x14ac:dyDescent="0.2">
      <c r="A5" s="322" t="s">
        <v>235</v>
      </c>
      <c r="B5" s="322" t="s">
        <v>226</v>
      </c>
      <c r="C5" s="286" t="s">
        <v>236</v>
      </c>
      <c r="D5" s="157">
        <v>15453</v>
      </c>
      <c r="E5" s="156">
        <v>251</v>
      </c>
      <c r="F5" s="156">
        <v>384</v>
      </c>
      <c r="G5" s="156">
        <v>795</v>
      </c>
      <c r="H5" s="156">
        <v>11</v>
      </c>
      <c r="I5" s="156">
        <v>2097</v>
      </c>
      <c r="J5" s="156">
        <v>1920</v>
      </c>
      <c r="K5" s="157">
        <v>886</v>
      </c>
      <c r="L5" s="158">
        <v>5063</v>
      </c>
      <c r="M5" s="156">
        <v>159</v>
      </c>
      <c r="N5" s="156">
        <v>515</v>
      </c>
      <c r="O5" s="156">
        <v>40</v>
      </c>
      <c r="P5" s="156">
        <v>306</v>
      </c>
      <c r="Q5" s="156">
        <v>1115</v>
      </c>
      <c r="R5" s="156">
        <v>329</v>
      </c>
      <c r="S5" s="172"/>
      <c r="T5" s="287"/>
    </row>
    <row r="6" spans="1:20" s="288" customFormat="1" ht="12" customHeight="1" x14ac:dyDescent="0.2">
      <c r="A6" s="323"/>
      <c r="B6" s="323"/>
      <c r="C6" s="289" t="s">
        <v>237</v>
      </c>
      <c r="D6" s="160">
        <v>74857</v>
      </c>
      <c r="E6" s="159">
        <v>1626</v>
      </c>
      <c r="F6" s="159">
        <v>657</v>
      </c>
      <c r="G6" s="235" t="s">
        <v>345</v>
      </c>
      <c r="H6" s="235" t="s">
        <v>345</v>
      </c>
      <c r="I6" s="235" t="s">
        <v>345</v>
      </c>
      <c r="J6" s="235" t="s">
        <v>345</v>
      </c>
      <c r="K6" s="160">
        <v>1711</v>
      </c>
      <c r="L6" s="161">
        <v>41628</v>
      </c>
      <c r="M6" s="159">
        <v>699</v>
      </c>
      <c r="N6" s="235" t="s">
        <v>345</v>
      </c>
      <c r="O6" s="235" t="s">
        <v>345</v>
      </c>
      <c r="P6" s="235" t="s">
        <v>345</v>
      </c>
      <c r="Q6" s="235" t="s">
        <v>345</v>
      </c>
      <c r="R6" s="159">
        <v>1018</v>
      </c>
      <c r="S6" s="172"/>
      <c r="T6" s="287"/>
    </row>
    <row r="7" spans="1:20" s="288" customFormat="1" ht="12" customHeight="1" x14ac:dyDescent="0.2">
      <c r="A7" s="323"/>
      <c r="B7" s="323"/>
      <c r="C7" s="289" t="s">
        <v>270</v>
      </c>
      <c r="D7" s="160">
        <v>479</v>
      </c>
      <c r="E7" s="159">
        <v>108</v>
      </c>
      <c r="F7" s="159">
        <v>15</v>
      </c>
      <c r="G7" s="159">
        <v>423</v>
      </c>
      <c r="H7" s="159">
        <v>2</v>
      </c>
      <c r="I7" s="159">
        <v>1</v>
      </c>
      <c r="J7" s="159">
        <v>1</v>
      </c>
      <c r="K7" s="160">
        <v>49</v>
      </c>
      <c r="L7" s="161">
        <v>13435</v>
      </c>
      <c r="M7" s="159">
        <v>130</v>
      </c>
      <c r="N7" s="159">
        <v>901</v>
      </c>
      <c r="O7" s="235" t="s">
        <v>345</v>
      </c>
      <c r="P7" s="159">
        <v>3</v>
      </c>
      <c r="Q7" s="159">
        <v>2849</v>
      </c>
      <c r="R7" s="159">
        <v>2162</v>
      </c>
      <c r="S7" s="172"/>
      <c r="T7" s="287"/>
    </row>
    <row r="8" spans="1:20" s="288" customFormat="1" ht="12" customHeight="1" x14ac:dyDescent="0.2">
      <c r="A8" s="324"/>
      <c r="B8" s="324"/>
      <c r="C8" s="290" t="s">
        <v>271</v>
      </c>
      <c r="D8" s="163">
        <v>20257</v>
      </c>
      <c r="E8" s="162">
        <v>7701</v>
      </c>
      <c r="F8" s="162">
        <v>3129</v>
      </c>
      <c r="G8" s="162">
        <v>21866</v>
      </c>
      <c r="H8" s="162">
        <v>1427</v>
      </c>
      <c r="I8" s="162">
        <v>1390</v>
      </c>
      <c r="J8" s="162">
        <v>1895</v>
      </c>
      <c r="K8" s="163">
        <v>8961</v>
      </c>
      <c r="L8" s="164">
        <v>49560</v>
      </c>
      <c r="M8" s="162">
        <v>5417</v>
      </c>
      <c r="N8" s="162">
        <v>108809</v>
      </c>
      <c r="O8" s="162">
        <v>1463</v>
      </c>
      <c r="P8" s="162">
        <v>1414</v>
      </c>
      <c r="Q8" s="163">
        <v>1462</v>
      </c>
      <c r="R8" s="162">
        <v>9485</v>
      </c>
      <c r="S8" s="172"/>
      <c r="T8" s="287"/>
    </row>
    <row r="9" spans="1:20" s="112" customFormat="1" ht="12" customHeight="1" x14ac:dyDescent="0.2">
      <c r="A9" s="330" t="s">
        <v>320</v>
      </c>
      <c r="B9" s="328" t="s">
        <v>226</v>
      </c>
      <c r="C9" s="291" t="s">
        <v>236</v>
      </c>
      <c r="D9" s="238">
        <f>IF(SUM(D13,D17,D21,D25,D29,D33,D37,D41,D45,D49,D53,D57,D61,D65,D69,D73,D77,D81,D85,D89,)=0,"-",SUM(D13,D17,D21,D25,D29,D33,D37,D41,D45,D49,D53,D57,D61,D65,D69,D73,D77,D81,D85,D89,))</f>
        <v>729</v>
      </c>
      <c r="E9" s="239">
        <f t="shared" ref="E9:J9" si="0">IF(SUM(E13,E17,E21,E25,E29,E33,E37,E41,E45,E49,E53,E57,E61,E65,E69,E73,E77,E81,E85,E89)=0,"-",SUM(E13,E17,E21,E25,E29,E33,E37,E41,E45,E49,E53,E57,E61,E65,E69,E73,E77,E81,E85,E89))</f>
        <v>14</v>
      </c>
      <c r="F9" s="239">
        <f t="shared" si="0"/>
        <v>45</v>
      </c>
      <c r="G9" s="239">
        <f t="shared" si="0"/>
        <v>112</v>
      </c>
      <c r="H9" s="239" t="str">
        <f t="shared" si="0"/>
        <v>-</v>
      </c>
      <c r="I9" s="239">
        <f t="shared" si="0"/>
        <v>112</v>
      </c>
      <c r="J9" s="239">
        <f t="shared" si="0"/>
        <v>121</v>
      </c>
      <c r="K9" s="238">
        <f>IF(SUM(K13,K17,K21,K25,K29,K33,K37,K41,K45,K49,K53,K57,K61,K65,K69,K73,K77,K81,K85,K89,)=0,"-",SUM(K13,K17,K21,K25,K29,K33,K37,K41,K45,K49,K53,K57,K61,K65,K69,K73,K77,K81,K85,K89,))</f>
        <v>94</v>
      </c>
      <c r="L9" s="240">
        <f>IF(SUM(L13,L17,L21,L25,L29,L33,L37,L41,L45,L49,L53,L57,L61,L65,L69,L73,L77,L81,L85,L89,)=0,"-",SUM(L13,L17,L21,L25,L29,L33,L37,L41,L45,L49,L53,L57,L61,L65,L69,L73,L77,L81,L85,L89,))</f>
        <v>767</v>
      </c>
      <c r="M9" s="239" t="str">
        <f t="shared" ref="M9:R12" si="1">IF(SUM(M13,M17,M21,M25,M29,M33,M37,M41,M45,M49,M53,M57,M61,M65,M69,M73,M77,M81,M85,M89)=0,"-",SUM(M13,M17,M21,M25,M29,M33,M37,M41,M45,M49,M53,M57,M61,M65,M69,M73,M77,M81,M85,M89))</f>
        <v>-</v>
      </c>
      <c r="N9" s="239">
        <f t="shared" si="1"/>
        <v>96</v>
      </c>
      <c r="O9" s="239">
        <f t="shared" si="1"/>
        <v>40</v>
      </c>
      <c r="P9" s="239">
        <f t="shared" si="1"/>
        <v>68</v>
      </c>
      <c r="Q9" s="239">
        <f t="shared" si="1"/>
        <v>40</v>
      </c>
      <c r="R9" s="239">
        <f t="shared" si="1"/>
        <v>28</v>
      </c>
      <c r="S9" s="129"/>
    </row>
    <row r="10" spans="1:20" s="112" customFormat="1" ht="12" customHeight="1" x14ac:dyDescent="0.2">
      <c r="A10" s="329"/>
      <c r="B10" s="329"/>
      <c r="C10" s="292" t="s">
        <v>237</v>
      </c>
      <c r="D10" s="241">
        <f>IF(SUM(D14,D18,D22,D26,D30,D34,D38,D42,D46,D50,D54,D58,D62,D66,D70,D74,D78,D82,D86,D90,)=0,"-",SUM(D14,D18,D22,D26,D30,D34,D38,D42,D46,D50,D54,D58,D62,D66,D70,D74,D78,D82,D86,D90,))</f>
        <v>4989</v>
      </c>
      <c r="E10" s="242" t="str">
        <f t="shared" ref="E10:J12" si="2">IF(SUM(E14,E18,E22,E26,E30,E34,E38,E42,E46,E50,E54,E58,E62,E66,E70,E74,E78,E82,E86,E90)=0,"-",SUM(E14,E18,E22,E26,E30,E34,E38,E42,E46,E50,E54,E58,E62,E66,E70,E74,E78,E82,E86,E90))</f>
        <v>-</v>
      </c>
      <c r="F10" s="242">
        <f t="shared" si="2"/>
        <v>58</v>
      </c>
      <c r="G10" s="242" t="str">
        <f t="shared" si="2"/>
        <v>-</v>
      </c>
      <c r="H10" s="242" t="str">
        <f t="shared" si="2"/>
        <v>-</v>
      </c>
      <c r="I10" s="242" t="str">
        <f t="shared" si="2"/>
        <v>-</v>
      </c>
      <c r="J10" s="242" t="str">
        <f t="shared" si="2"/>
        <v>-</v>
      </c>
      <c r="K10" s="241" t="str">
        <f t="shared" ref="K10:L12" si="3">IF(SUM(K14,K18,K22,K26,K30,K34,K38,K42,K46,K50,K54,K58,K62,K66,K70,K74,K78,K82,K86,K90,)=0,"-",SUM(K14,K18,K22,K26,K30,K34,K38,K42,K46,K50,K54,K58,K62,K66,K70,K74,K78,K82,K86,K90,))</f>
        <v>-</v>
      </c>
      <c r="L10" s="243">
        <f t="shared" si="3"/>
        <v>6099</v>
      </c>
      <c r="M10" s="242" t="str">
        <f t="shared" si="1"/>
        <v>-</v>
      </c>
      <c r="N10" s="242" t="str">
        <f t="shared" si="1"/>
        <v>-</v>
      </c>
      <c r="O10" s="242" t="str">
        <f t="shared" si="1"/>
        <v>-</v>
      </c>
      <c r="P10" s="242" t="str">
        <f t="shared" si="1"/>
        <v>-</v>
      </c>
      <c r="Q10" s="242" t="str">
        <f t="shared" si="1"/>
        <v>-</v>
      </c>
      <c r="R10" s="242">
        <f t="shared" si="1"/>
        <v>82</v>
      </c>
      <c r="S10" s="129"/>
    </row>
    <row r="11" spans="1:20" s="112" customFormat="1" ht="12" customHeight="1" x14ac:dyDescent="0.2">
      <c r="A11" s="329"/>
      <c r="B11" s="329"/>
      <c r="C11" s="292" t="s">
        <v>270</v>
      </c>
      <c r="D11" s="241">
        <f>IF(SUM(D15,D19,D23,D27,D31,D35,D39,D43,D47,D51,D55,D59,D63,D67,D71,D75,D79,D83,D87,D91,)=0,"-",SUM(D15,D19,D23,D27,D31,D35,D39,D43,D47,D51,D55,D59,D63,D67,D71,D75,D79,D83,D87,D91,))</f>
        <v>108</v>
      </c>
      <c r="E11" s="242">
        <f t="shared" si="2"/>
        <v>55</v>
      </c>
      <c r="F11" s="242">
        <f t="shared" si="2"/>
        <v>1</v>
      </c>
      <c r="G11" s="242">
        <f t="shared" si="2"/>
        <v>2</v>
      </c>
      <c r="H11" s="242">
        <f t="shared" si="2"/>
        <v>2</v>
      </c>
      <c r="I11" s="242" t="str">
        <f t="shared" si="2"/>
        <v>-</v>
      </c>
      <c r="J11" s="242" t="str">
        <f t="shared" si="2"/>
        <v>-</v>
      </c>
      <c r="K11" s="241" t="str">
        <f t="shared" si="3"/>
        <v>-</v>
      </c>
      <c r="L11" s="243">
        <f t="shared" si="3"/>
        <v>5266</v>
      </c>
      <c r="M11" s="242" t="str">
        <f t="shared" si="1"/>
        <v>-</v>
      </c>
      <c r="N11" s="242" t="str">
        <f t="shared" si="1"/>
        <v>-</v>
      </c>
      <c r="O11" s="242" t="str">
        <f t="shared" si="1"/>
        <v>-</v>
      </c>
      <c r="P11" s="242" t="str">
        <f t="shared" si="1"/>
        <v>-</v>
      </c>
      <c r="Q11" s="242" t="str">
        <f t="shared" si="1"/>
        <v>-</v>
      </c>
      <c r="R11" s="242" t="str">
        <f t="shared" si="1"/>
        <v>-</v>
      </c>
      <c r="S11" s="129"/>
    </row>
    <row r="12" spans="1:20" s="112" customFormat="1" ht="12" customHeight="1" x14ac:dyDescent="0.2">
      <c r="A12" s="329"/>
      <c r="B12" s="329"/>
      <c r="C12" s="293" t="s">
        <v>271</v>
      </c>
      <c r="D12" s="244">
        <f>IF(SUM(D16,D20,D24,D28,D32,D36,D40,D44,D48,D52,D56,D60,D64,D68,D72,D76,D80,D84,D88,D92,)=0,"-",SUM(D16,D20,D24,D28,D32,D36,D40,D44,D48,D52,D56,D60,D64,D68,D72,D76,D80,D84,D88,D92,))</f>
        <v>1504</v>
      </c>
      <c r="E12" s="245">
        <f t="shared" si="2"/>
        <v>607</v>
      </c>
      <c r="F12" s="245">
        <f t="shared" si="2"/>
        <v>193</v>
      </c>
      <c r="G12" s="245">
        <f t="shared" si="2"/>
        <v>711</v>
      </c>
      <c r="H12" s="245">
        <f t="shared" si="2"/>
        <v>699</v>
      </c>
      <c r="I12" s="245">
        <f t="shared" si="2"/>
        <v>195</v>
      </c>
      <c r="J12" s="245">
        <f t="shared" si="2"/>
        <v>206</v>
      </c>
      <c r="K12" s="244">
        <f t="shared" si="3"/>
        <v>1358</v>
      </c>
      <c r="L12" s="246">
        <f t="shared" si="3"/>
        <v>15675</v>
      </c>
      <c r="M12" s="245">
        <f t="shared" si="1"/>
        <v>356</v>
      </c>
      <c r="N12" s="245">
        <f t="shared" si="1"/>
        <v>1646</v>
      </c>
      <c r="O12" s="245">
        <f t="shared" si="1"/>
        <v>113</v>
      </c>
      <c r="P12" s="245" t="str">
        <f t="shared" si="1"/>
        <v>-</v>
      </c>
      <c r="Q12" s="245">
        <f t="shared" si="1"/>
        <v>145</v>
      </c>
      <c r="R12" s="245">
        <f t="shared" si="1"/>
        <v>364</v>
      </c>
      <c r="S12" s="129"/>
    </row>
    <row r="13" spans="1:20" s="288" customFormat="1" ht="12" customHeight="1" x14ac:dyDescent="0.2">
      <c r="A13" s="325" t="s">
        <v>321</v>
      </c>
      <c r="B13" s="319" t="s">
        <v>226</v>
      </c>
      <c r="C13" s="294" t="s">
        <v>236</v>
      </c>
      <c r="D13" s="276" t="s">
        <v>346</v>
      </c>
      <c r="E13" s="277" t="s">
        <v>346</v>
      </c>
      <c r="F13" s="277" t="s">
        <v>346</v>
      </c>
      <c r="G13" s="277" t="s">
        <v>346</v>
      </c>
      <c r="H13" s="277" t="s">
        <v>346</v>
      </c>
      <c r="I13" s="277" t="s">
        <v>346</v>
      </c>
      <c r="J13" s="277" t="s">
        <v>346</v>
      </c>
      <c r="K13" s="276" t="s">
        <v>346</v>
      </c>
      <c r="L13" s="278" t="s">
        <v>346</v>
      </c>
      <c r="M13" s="277" t="s">
        <v>346</v>
      </c>
      <c r="N13" s="277" t="s">
        <v>346</v>
      </c>
      <c r="O13" s="277" t="s">
        <v>346</v>
      </c>
      <c r="P13" s="277" t="s">
        <v>346</v>
      </c>
      <c r="Q13" s="277" t="s">
        <v>346</v>
      </c>
      <c r="R13" s="277" t="s">
        <v>346</v>
      </c>
      <c r="S13" s="129"/>
    </row>
    <row r="14" spans="1:20" s="288" customFormat="1" ht="12" customHeight="1" x14ac:dyDescent="0.2">
      <c r="A14" s="326"/>
      <c r="B14" s="320"/>
      <c r="C14" s="295" t="s">
        <v>237</v>
      </c>
      <c r="D14" s="279" t="s">
        <v>346</v>
      </c>
      <c r="E14" s="280" t="s">
        <v>346</v>
      </c>
      <c r="F14" s="280" t="s">
        <v>346</v>
      </c>
      <c r="G14" s="280" t="s">
        <v>346</v>
      </c>
      <c r="H14" s="280" t="s">
        <v>346</v>
      </c>
      <c r="I14" s="280" t="s">
        <v>346</v>
      </c>
      <c r="J14" s="280" t="s">
        <v>346</v>
      </c>
      <c r="K14" s="279" t="s">
        <v>346</v>
      </c>
      <c r="L14" s="281" t="s">
        <v>346</v>
      </c>
      <c r="M14" s="280" t="s">
        <v>346</v>
      </c>
      <c r="N14" s="280" t="s">
        <v>346</v>
      </c>
      <c r="O14" s="280" t="s">
        <v>346</v>
      </c>
      <c r="P14" s="280" t="s">
        <v>346</v>
      </c>
      <c r="Q14" s="280" t="s">
        <v>346</v>
      </c>
      <c r="R14" s="280" t="s">
        <v>346</v>
      </c>
      <c r="S14" s="129"/>
    </row>
    <row r="15" spans="1:20" s="288" customFormat="1" ht="12" customHeight="1" x14ac:dyDescent="0.2">
      <c r="A15" s="326"/>
      <c r="B15" s="320"/>
      <c r="C15" s="295" t="s">
        <v>238</v>
      </c>
      <c r="D15" s="279">
        <v>50</v>
      </c>
      <c r="E15" s="280" t="s">
        <v>346</v>
      </c>
      <c r="F15" s="280" t="s">
        <v>346</v>
      </c>
      <c r="G15" s="280" t="s">
        <v>346</v>
      </c>
      <c r="H15" s="280" t="s">
        <v>346</v>
      </c>
      <c r="I15" s="280" t="s">
        <v>346</v>
      </c>
      <c r="J15" s="280" t="s">
        <v>346</v>
      </c>
      <c r="K15" s="279" t="s">
        <v>346</v>
      </c>
      <c r="L15" s="281" t="s">
        <v>346</v>
      </c>
      <c r="M15" s="280" t="s">
        <v>346</v>
      </c>
      <c r="N15" s="280" t="s">
        <v>346</v>
      </c>
      <c r="O15" s="280" t="s">
        <v>346</v>
      </c>
      <c r="P15" s="280" t="s">
        <v>346</v>
      </c>
      <c r="Q15" s="280" t="s">
        <v>346</v>
      </c>
      <c r="R15" s="280" t="s">
        <v>346</v>
      </c>
      <c r="S15" s="129"/>
    </row>
    <row r="16" spans="1:20" s="288" customFormat="1" ht="12" customHeight="1" x14ac:dyDescent="0.2">
      <c r="A16" s="327"/>
      <c r="B16" s="321"/>
      <c r="C16" s="296" t="s">
        <v>239</v>
      </c>
      <c r="D16" s="282">
        <v>53</v>
      </c>
      <c r="E16" s="283">
        <v>1</v>
      </c>
      <c r="F16" s="283" t="s">
        <v>346</v>
      </c>
      <c r="G16" s="283" t="s">
        <v>346</v>
      </c>
      <c r="H16" s="283" t="s">
        <v>346</v>
      </c>
      <c r="I16" s="283" t="s">
        <v>346</v>
      </c>
      <c r="J16" s="283">
        <v>7</v>
      </c>
      <c r="K16" s="282">
        <v>115</v>
      </c>
      <c r="L16" s="284" t="s">
        <v>346</v>
      </c>
      <c r="M16" s="283" t="s">
        <v>346</v>
      </c>
      <c r="N16" s="283" t="s">
        <v>346</v>
      </c>
      <c r="O16" s="283" t="s">
        <v>346</v>
      </c>
      <c r="P16" s="283" t="s">
        <v>346</v>
      </c>
      <c r="Q16" s="283">
        <v>58</v>
      </c>
      <c r="R16" s="283">
        <v>160</v>
      </c>
      <c r="S16" s="129"/>
    </row>
    <row r="17" spans="1:19" s="288" customFormat="1" ht="12" customHeight="1" x14ac:dyDescent="0.2">
      <c r="A17" s="331" t="s">
        <v>300</v>
      </c>
      <c r="B17" s="319" t="s">
        <v>226</v>
      </c>
      <c r="C17" s="294" t="s">
        <v>236</v>
      </c>
      <c r="D17" s="277" t="s">
        <v>346</v>
      </c>
      <c r="E17" s="277" t="s">
        <v>346</v>
      </c>
      <c r="F17" s="277" t="s">
        <v>346</v>
      </c>
      <c r="G17" s="277" t="s">
        <v>346</v>
      </c>
      <c r="H17" s="277" t="s">
        <v>346</v>
      </c>
      <c r="I17" s="277" t="s">
        <v>346</v>
      </c>
      <c r="J17" s="277">
        <v>9</v>
      </c>
      <c r="K17" s="276" t="s">
        <v>346</v>
      </c>
      <c r="L17" s="278">
        <v>431</v>
      </c>
      <c r="M17" s="277" t="s">
        <v>346</v>
      </c>
      <c r="N17" s="277" t="s">
        <v>346</v>
      </c>
      <c r="O17" s="277" t="s">
        <v>346</v>
      </c>
      <c r="P17" s="277" t="s">
        <v>346</v>
      </c>
      <c r="Q17" s="277" t="s">
        <v>346</v>
      </c>
      <c r="R17" s="277" t="s">
        <v>346</v>
      </c>
      <c r="S17" s="129"/>
    </row>
    <row r="18" spans="1:19" s="288" customFormat="1" ht="12" customHeight="1" x14ac:dyDescent="0.2">
      <c r="A18" s="332"/>
      <c r="B18" s="320"/>
      <c r="C18" s="295" t="s">
        <v>237</v>
      </c>
      <c r="D18" s="280">
        <v>1034</v>
      </c>
      <c r="E18" s="280" t="s">
        <v>346</v>
      </c>
      <c r="F18" s="280">
        <v>4</v>
      </c>
      <c r="G18" s="280" t="s">
        <v>346</v>
      </c>
      <c r="H18" s="280" t="s">
        <v>346</v>
      </c>
      <c r="I18" s="280" t="s">
        <v>346</v>
      </c>
      <c r="J18" s="280" t="s">
        <v>346</v>
      </c>
      <c r="K18" s="279" t="s">
        <v>346</v>
      </c>
      <c r="L18" s="281">
        <v>315</v>
      </c>
      <c r="M18" s="280" t="s">
        <v>346</v>
      </c>
      <c r="N18" s="280" t="s">
        <v>346</v>
      </c>
      <c r="O18" s="280" t="s">
        <v>346</v>
      </c>
      <c r="P18" s="280" t="s">
        <v>346</v>
      </c>
      <c r="Q18" s="280" t="s">
        <v>346</v>
      </c>
      <c r="R18" s="280" t="s">
        <v>346</v>
      </c>
      <c r="S18" s="129"/>
    </row>
    <row r="19" spans="1:19" s="288" customFormat="1" ht="12" customHeight="1" x14ac:dyDescent="0.2">
      <c r="A19" s="332"/>
      <c r="B19" s="320"/>
      <c r="C19" s="295" t="s">
        <v>238</v>
      </c>
      <c r="D19" s="280" t="s">
        <v>346</v>
      </c>
      <c r="E19" s="280" t="s">
        <v>346</v>
      </c>
      <c r="F19" s="280" t="s">
        <v>346</v>
      </c>
      <c r="G19" s="280" t="s">
        <v>346</v>
      </c>
      <c r="H19" s="280" t="s">
        <v>346</v>
      </c>
      <c r="I19" s="280" t="s">
        <v>346</v>
      </c>
      <c r="J19" s="280" t="s">
        <v>346</v>
      </c>
      <c r="K19" s="279" t="s">
        <v>346</v>
      </c>
      <c r="L19" s="281" t="s">
        <v>346</v>
      </c>
      <c r="M19" s="280" t="s">
        <v>346</v>
      </c>
      <c r="N19" s="280" t="s">
        <v>346</v>
      </c>
      <c r="O19" s="280" t="s">
        <v>346</v>
      </c>
      <c r="P19" s="280" t="s">
        <v>346</v>
      </c>
      <c r="Q19" s="280" t="s">
        <v>346</v>
      </c>
      <c r="R19" s="280" t="s">
        <v>346</v>
      </c>
      <c r="S19" s="129"/>
    </row>
    <row r="20" spans="1:19" s="288" customFormat="1" ht="12" customHeight="1" x14ac:dyDescent="0.2">
      <c r="A20" s="333"/>
      <c r="B20" s="321"/>
      <c r="C20" s="296" t="s">
        <v>239</v>
      </c>
      <c r="D20" s="283">
        <v>90</v>
      </c>
      <c r="E20" s="283">
        <v>90</v>
      </c>
      <c r="F20" s="283">
        <v>16</v>
      </c>
      <c r="G20" s="283" t="s">
        <v>346</v>
      </c>
      <c r="H20" s="283" t="s">
        <v>346</v>
      </c>
      <c r="I20" s="283" t="s">
        <v>346</v>
      </c>
      <c r="J20" s="283" t="s">
        <v>346</v>
      </c>
      <c r="K20" s="282" t="s">
        <v>346</v>
      </c>
      <c r="L20" s="284">
        <v>384</v>
      </c>
      <c r="M20" s="283">
        <v>112</v>
      </c>
      <c r="N20" s="283" t="s">
        <v>346</v>
      </c>
      <c r="O20" s="283" t="s">
        <v>346</v>
      </c>
      <c r="P20" s="283" t="s">
        <v>346</v>
      </c>
      <c r="Q20" s="283" t="s">
        <v>346</v>
      </c>
      <c r="R20" s="283" t="s">
        <v>346</v>
      </c>
      <c r="S20" s="129"/>
    </row>
    <row r="21" spans="1:19" s="288" customFormat="1" ht="12" customHeight="1" x14ac:dyDescent="0.2">
      <c r="A21" s="331" t="s">
        <v>301</v>
      </c>
      <c r="B21" s="319" t="s">
        <v>226</v>
      </c>
      <c r="C21" s="294" t="s">
        <v>236</v>
      </c>
      <c r="D21" s="277">
        <v>295</v>
      </c>
      <c r="E21" s="277">
        <v>1</v>
      </c>
      <c r="F21" s="277">
        <v>1</v>
      </c>
      <c r="G21" s="277" t="s">
        <v>346</v>
      </c>
      <c r="H21" s="277" t="s">
        <v>346</v>
      </c>
      <c r="I21" s="277" t="s">
        <v>346</v>
      </c>
      <c r="J21" s="277" t="s">
        <v>346</v>
      </c>
      <c r="K21" s="276" t="s">
        <v>346</v>
      </c>
      <c r="L21" s="278">
        <v>144</v>
      </c>
      <c r="M21" s="277" t="s">
        <v>346</v>
      </c>
      <c r="N21" s="277" t="s">
        <v>346</v>
      </c>
      <c r="O21" s="277" t="s">
        <v>346</v>
      </c>
      <c r="P21" s="277" t="s">
        <v>346</v>
      </c>
      <c r="Q21" s="277" t="s">
        <v>346</v>
      </c>
      <c r="R21" s="277" t="s">
        <v>346</v>
      </c>
      <c r="S21" s="129"/>
    </row>
    <row r="22" spans="1:19" s="288" customFormat="1" ht="12" customHeight="1" x14ac:dyDescent="0.2">
      <c r="A22" s="332"/>
      <c r="B22" s="320"/>
      <c r="C22" s="295" t="s">
        <v>237</v>
      </c>
      <c r="D22" s="280">
        <v>479</v>
      </c>
      <c r="E22" s="280" t="s">
        <v>346</v>
      </c>
      <c r="F22" s="280">
        <v>3</v>
      </c>
      <c r="G22" s="280" t="s">
        <v>346</v>
      </c>
      <c r="H22" s="280" t="s">
        <v>346</v>
      </c>
      <c r="I22" s="280" t="s">
        <v>346</v>
      </c>
      <c r="J22" s="280" t="s">
        <v>346</v>
      </c>
      <c r="K22" s="279" t="s">
        <v>346</v>
      </c>
      <c r="L22" s="281">
        <v>406</v>
      </c>
      <c r="M22" s="280" t="s">
        <v>346</v>
      </c>
      <c r="N22" s="280" t="s">
        <v>346</v>
      </c>
      <c r="O22" s="280" t="s">
        <v>346</v>
      </c>
      <c r="P22" s="280" t="s">
        <v>346</v>
      </c>
      <c r="Q22" s="280" t="s">
        <v>346</v>
      </c>
      <c r="R22" s="280" t="s">
        <v>346</v>
      </c>
      <c r="S22" s="129"/>
    </row>
    <row r="23" spans="1:19" s="288" customFormat="1" ht="12" customHeight="1" x14ac:dyDescent="0.2">
      <c r="A23" s="332"/>
      <c r="B23" s="320"/>
      <c r="C23" s="295" t="s">
        <v>238</v>
      </c>
      <c r="D23" s="280">
        <v>2</v>
      </c>
      <c r="E23" s="280">
        <v>2</v>
      </c>
      <c r="F23" s="280" t="s">
        <v>346</v>
      </c>
      <c r="G23" s="280" t="s">
        <v>346</v>
      </c>
      <c r="H23" s="280" t="s">
        <v>346</v>
      </c>
      <c r="I23" s="280" t="s">
        <v>346</v>
      </c>
      <c r="J23" s="280" t="s">
        <v>346</v>
      </c>
      <c r="K23" s="279" t="s">
        <v>346</v>
      </c>
      <c r="L23" s="281" t="s">
        <v>346</v>
      </c>
      <c r="M23" s="280" t="s">
        <v>346</v>
      </c>
      <c r="N23" s="280" t="s">
        <v>346</v>
      </c>
      <c r="O23" s="280" t="s">
        <v>346</v>
      </c>
      <c r="P23" s="280" t="s">
        <v>346</v>
      </c>
      <c r="Q23" s="280" t="s">
        <v>346</v>
      </c>
      <c r="R23" s="280" t="s">
        <v>346</v>
      </c>
      <c r="S23" s="129"/>
    </row>
    <row r="24" spans="1:19" s="288" customFormat="1" ht="12" customHeight="1" x14ac:dyDescent="0.2">
      <c r="A24" s="333"/>
      <c r="B24" s="321"/>
      <c r="C24" s="296" t="s">
        <v>239</v>
      </c>
      <c r="D24" s="283" t="s">
        <v>346</v>
      </c>
      <c r="E24" s="283" t="s">
        <v>346</v>
      </c>
      <c r="F24" s="283" t="s">
        <v>346</v>
      </c>
      <c r="G24" s="283" t="s">
        <v>346</v>
      </c>
      <c r="H24" s="283" t="s">
        <v>346</v>
      </c>
      <c r="I24" s="283" t="s">
        <v>346</v>
      </c>
      <c r="J24" s="283" t="s">
        <v>346</v>
      </c>
      <c r="K24" s="282" t="s">
        <v>346</v>
      </c>
      <c r="L24" s="284" t="s">
        <v>346</v>
      </c>
      <c r="M24" s="283" t="s">
        <v>346</v>
      </c>
      <c r="N24" s="283" t="s">
        <v>346</v>
      </c>
      <c r="O24" s="283" t="s">
        <v>346</v>
      </c>
      <c r="P24" s="283" t="s">
        <v>346</v>
      </c>
      <c r="Q24" s="283" t="s">
        <v>346</v>
      </c>
      <c r="R24" s="283" t="s">
        <v>346</v>
      </c>
      <c r="S24" s="129"/>
    </row>
    <row r="25" spans="1:19" s="288" customFormat="1" ht="12" customHeight="1" x14ac:dyDescent="0.2">
      <c r="A25" s="331" t="s">
        <v>302</v>
      </c>
      <c r="B25" s="319" t="s">
        <v>226</v>
      </c>
      <c r="C25" s="294" t="s">
        <v>236</v>
      </c>
      <c r="D25" s="277">
        <v>74</v>
      </c>
      <c r="E25" s="277" t="s">
        <v>346</v>
      </c>
      <c r="F25" s="277" t="s">
        <v>346</v>
      </c>
      <c r="G25" s="277" t="s">
        <v>346</v>
      </c>
      <c r="H25" s="277" t="s">
        <v>346</v>
      </c>
      <c r="I25" s="277" t="s">
        <v>346</v>
      </c>
      <c r="J25" s="277" t="s">
        <v>346</v>
      </c>
      <c r="K25" s="276">
        <v>94</v>
      </c>
      <c r="L25" s="278">
        <v>28</v>
      </c>
      <c r="M25" s="277" t="s">
        <v>346</v>
      </c>
      <c r="N25" s="277">
        <v>28</v>
      </c>
      <c r="O25" s="277" t="s">
        <v>346</v>
      </c>
      <c r="P25" s="277">
        <v>28</v>
      </c>
      <c r="Q25" s="277" t="s">
        <v>346</v>
      </c>
      <c r="R25" s="277">
        <v>28</v>
      </c>
      <c r="S25" s="129"/>
    </row>
    <row r="26" spans="1:19" s="288" customFormat="1" ht="12" customHeight="1" x14ac:dyDescent="0.2">
      <c r="A26" s="332"/>
      <c r="B26" s="320"/>
      <c r="C26" s="295" t="s">
        <v>237</v>
      </c>
      <c r="D26" s="280">
        <v>115</v>
      </c>
      <c r="E26" s="280" t="s">
        <v>346</v>
      </c>
      <c r="F26" s="280" t="s">
        <v>346</v>
      </c>
      <c r="G26" s="280" t="s">
        <v>346</v>
      </c>
      <c r="H26" s="280" t="s">
        <v>346</v>
      </c>
      <c r="I26" s="280" t="s">
        <v>346</v>
      </c>
      <c r="J26" s="280" t="s">
        <v>346</v>
      </c>
      <c r="K26" s="279" t="s">
        <v>346</v>
      </c>
      <c r="L26" s="281">
        <v>95</v>
      </c>
      <c r="M26" s="280" t="s">
        <v>346</v>
      </c>
      <c r="N26" s="280" t="s">
        <v>346</v>
      </c>
      <c r="O26" s="280" t="s">
        <v>346</v>
      </c>
      <c r="P26" s="280" t="s">
        <v>346</v>
      </c>
      <c r="Q26" s="280" t="s">
        <v>346</v>
      </c>
      <c r="R26" s="280">
        <v>58</v>
      </c>
      <c r="S26" s="129"/>
    </row>
    <row r="27" spans="1:19" s="288" customFormat="1" ht="12" customHeight="1" x14ac:dyDescent="0.2">
      <c r="A27" s="332"/>
      <c r="B27" s="320"/>
      <c r="C27" s="295" t="s">
        <v>238</v>
      </c>
      <c r="D27" s="280" t="s">
        <v>346</v>
      </c>
      <c r="E27" s="280" t="s">
        <v>346</v>
      </c>
      <c r="F27" s="280" t="s">
        <v>346</v>
      </c>
      <c r="G27" s="280" t="s">
        <v>346</v>
      </c>
      <c r="H27" s="280" t="s">
        <v>346</v>
      </c>
      <c r="I27" s="280" t="s">
        <v>346</v>
      </c>
      <c r="J27" s="280" t="s">
        <v>346</v>
      </c>
      <c r="K27" s="279" t="s">
        <v>346</v>
      </c>
      <c r="L27" s="281">
        <v>13</v>
      </c>
      <c r="M27" s="280" t="s">
        <v>346</v>
      </c>
      <c r="N27" s="280" t="s">
        <v>346</v>
      </c>
      <c r="O27" s="280" t="s">
        <v>346</v>
      </c>
      <c r="P27" s="280" t="s">
        <v>346</v>
      </c>
      <c r="Q27" s="280" t="s">
        <v>346</v>
      </c>
      <c r="R27" s="280" t="s">
        <v>346</v>
      </c>
      <c r="S27" s="129"/>
    </row>
    <row r="28" spans="1:19" s="288" customFormat="1" ht="12" customHeight="1" x14ac:dyDescent="0.2">
      <c r="A28" s="333"/>
      <c r="B28" s="321"/>
      <c r="C28" s="296" t="s">
        <v>239</v>
      </c>
      <c r="D28" s="283">
        <v>146</v>
      </c>
      <c r="E28" s="283" t="s">
        <v>346</v>
      </c>
      <c r="F28" s="283">
        <v>16</v>
      </c>
      <c r="G28" s="283">
        <v>504</v>
      </c>
      <c r="H28" s="283">
        <v>504</v>
      </c>
      <c r="I28" s="283" t="s">
        <v>346</v>
      </c>
      <c r="J28" s="283" t="s">
        <v>346</v>
      </c>
      <c r="K28" s="282">
        <v>1100</v>
      </c>
      <c r="L28" s="284">
        <v>635</v>
      </c>
      <c r="M28" s="283">
        <v>4</v>
      </c>
      <c r="N28" s="283">
        <v>174</v>
      </c>
      <c r="O28" s="283">
        <v>113</v>
      </c>
      <c r="P28" s="283" t="s">
        <v>346</v>
      </c>
      <c r="Q28" s="283">
        <v>87</v>
      </c>
      <c r="R28" s="283">
        <v>175</v>
      </c>
      <c r="S28" s="129"/>
    </row>
    <row r="29" spans="1:19" s="288" customFormat="1" ht="12" customHeight="1" x14ac:dyDescent="0.2">
      <c r="A29" s="331" t="s">
        <v>303</v>
      </c>
      <c r="B29" s="319" t="s">
        <v>226</v>
      </c>
      <c r="C29" s="294" t="s">
        <v>236</v>
      </c>
      <c r="D29" s="277">
        <v>1</v>
      </c>
      <c r="E29" s="277" t="s">
        <v>346</v>
      </c>
      <c r="F29" s="277" t="s">
        <v>346</v>
      </c>
      <c r="G29" s="277" t="s">
        <v>346</v>
      </c>
      <c r="H29" s="277" t="s">
        <v>346</v>
      </c>
      <c r="I29" s="277" t="s">
        <v>346</v>
      </c>
      <c r="J29" s="277" t="s">
        <v>346</v>
      </c>
      <c r="K29" s="276" t="s">
        <v>346</v>
      </c>
      <c r="L29" s="278">
        <v>17</v>
      </c>
      <c r="M29" s="277" t="s">
        <v>346</v>
      </c>
      <c r="N29" s="277" t="s">
        <v>346</v>
      </c>
      <c r="O29" s="277" t="s">
        <v>346</v>
      </c>
      <c r="P29" s="277" t="s">
        <v>346</v>
      </c>
      <c r="Q29" s="277" t="s">
        <v>346</v>
      </c>
      <c r="R29" s="277" t="s">
        <v>346</v>
      </c>
      <c r="S29" s="129"/>
    </row>
    <row r="30" spans="1:19" s="288" customFormat="1" ht="12" customHeight="1" x14ac:dyDescent="0.2">
      <c r="A30" s="332"/>
      <c r="B30" s="320"/>
      <c r="C30" s="295" t="s">
        <v>237</v>
      </c>
      <c r="D30" s="280">
        <v>104</v>
      </c>
      <c r="E30" s="280" t="s">
        <v>346</v>
      </c>
      <c r="F30" s="280" t="s">
        <v>346</v>
      </c>
      <c r="G30" s="280" t="s">
        <v>346</v>
      </c>
      <c r="H30" s="280" t="s">
        <v>346</v>
      </c>
      <c r="I30" s="280" t="s">
        <v>346</v>
      </c>
      <c r="J30" s="280" t="s">
        <v>346</v>
      </c>
      <c r="K30" s="279" t="s">
        <v>346</v>
      </c>
      <c r="L30" s="281">
        <v>76</v>
      </c>
      <c r="M30" s="280" t="s">
        <v>346</v>
      </c>
      <c r="N30" s="280" t="s">
        <v>346</v>
      </c>
      <c r="O30" s="280" t="s">
        <v>346</v>
      </c>
      <c r="P30" s="280" t="s">
        <v>346</v>
      </c>
      <c r="Q30" s="280" t="s">
        <v>346</v>
      </c>
      <c r="R30" s="280" t="s">
        <v>346</v>
      </c>
      <c r="S30" s="129"/>
    </row>
    <row r="31" spans="1:19" s="288" customFormat="1" ht="12" customHeight="1" x14ac:dyDescent="0.2">
      <c r="A31" s="332"/>
      <c r="B31" s="320"/>
      <c r="C31" s="295" t="s">
        <v>238</v>
      </c>
      <c r="D31" s="280" t="s">
        <v>346</v>
      </c>
      <c r="E31" s="280" t="s">
        <v>346</v>
      </c>
      <c r="F31" s="280" t="s">
        <v>346</v>
      </c>
      <c r="G31" s="280" t="s">
        <v>346</v>
      </c>
      <c r="H31" s="280" t="s">
        <v>346</v>
      </c>
      <c r="I31" s="280" t="s">
        <v>346</v>
      </c>
      <c r="J31" s="280" t="s">
        <v>346</v>
      </c>
      <c r="K31" s="279" t="s">
        <v>346</v>
      </c>
      <c r="L31" s="281">
        <v>9</v>
      </c>
      <c r="M31" s="280" t="s">
        <v>346</v>
      </c>
      <c r="N31" s="280" t="s">
        <v>346</v>
      </c>
      <c r="O31" s="280" t="s">
        <v>346</v>
      </c>
      <c r="P31" s="280" t="s">
        <v>346</v>
      </c>
      <c r="Q31" s="280" t="s">
        <v>346</v>
      </c>
      <c r="R31" s="280" t="s">
        <v>346</v>
      </c>
      <c r="S31" s="129"/>
    </row>
    <row r="32" spans="1:19" s="288" customFormat="1" ht="12" customHeight="1" x14ac:dyDescent="0.2">
      <c r="A32" s="333"/>
      <c r="B32" s="321"/>
      <c r="C32" s="296" t="s">
        <v>239</v>
      </c>
      <c r="D32" s="283">
        <v>93</v>
      </c>
      <c r="E32" s="283">
        <v>81</v>
      </c>
      <c r="F32" s="283">
        <v>4</v>
      </c>
      <c r="G32" s="283" t="s">
        <v>346</v>
      </c>
      <c r="H32" s="283" t="s">
        <v>346</v>
      </c>
      <c r="I32" s="283" t="s">
        <v>346</v>
      </c>
      <c r="J32" s="283" t="s">
        <v>346</v>
      </c>
      <c r="K32" s="282" t="s">
        <v>346</v>
      </c>
      <c r="L32" s="284">
        <v>326</v>
      </c>
      <c r="M32" s="283" t="s">
        <v>346</v>
      </c>
      <c r="N32" s="283" t="s">
        <v>346</v>
      </c>
      <c r="O32" s="283" t="s">
        <v>346</v>
      </c>
      <c r="P32" s="283" t="s">
        <v>346</v>
      </c>
      <c r="Q32" s="283" t="s">
        <v>346</v>
      </c>
      <c r="R32" s="283" t="s">
        <v>346</v>
      </c>
      <c r="S32" s="129"/>
    </row>
    <row r="33" spans="1:19" s="288" customFormat="1" ht="12" customHeight="1" x14ac:dyDescent="0.2">
      <c r="A33" s="331" t="s">
        <v>304</v>
      </c>
      <c r="B33" s="319" t="s">
        <v>226</v>
      </c>
      <c r="C33" s="294" t="s">
        <v>236</v>
      </c>
      <c r="D33" s="277">
        <v>74</v>
      </c>
      <c r="E33" s="277" t="s">
        <v>346</v>
      </c>
      <c r="F33" s="277" t="s">
        <v>346</v>
      </c>
      <c r="G33" s="277">
        <v>112</v>
      </c>
      <c r="H33" s="277" t="s">
        <v>346</v>
      </c>
      <c r="I33" s="277">
        <v>112</v>
      </c>
      <c r="J33" s="277">
        <v>112</v>
      </c>
      <c r="K33" s="276" t="s">
        <v>346</v>
      </c>
      <c r="L33" s="278">
        <v>11</v>
      </c>
      <c r="M33" s="277" t="s">
        <v>346</v>
      </c>
      <c r="N33" s="277">
        <v>40</v>
      </c>
      <c r="O33" s="277">
        <v>40</v>
      </c>
      <c r="P33" s="277">
        <v>40</v>
      </c>
      <c r="Q33" s="277">
        <v>40</v>
      </c>
      <c r="R33" s="277" t="s">
        <v>346</v>
      </c>
      <c r="S33" s="129"/>
    </row>
    <row r="34" spans="1:19" s="288" customFormat="1" ht="12" customHeight="1" x14ac:dyDescent="0.2">
      <c r="A34" s="332"/>
      <c r="B34" s="320"/>
      <c r="C34" s="295" t="s">
        <v>237</v>
      </c>
      <c r="D34" s="280">
        <v>302</v>
      </c>
      <c r="E34" s="280" t="s">
        <v>346</v>
      </c>
      <c r="F34" s="280">
        <v>15</v>
      </c>
      <c r="G34" s="280" t="s">
        <v>346</v>
      </c>
      <c r="H34" s="280" t="s">
        <v>346</v>
      </c>
      <c r="I34" s="280" t="s">
        <v>346</v>
      </c>
      <c r="J34" s="280" t="s">
        <v>346</v>
      </c>
      <c r="K34" s="279" t="s">
        <v>346</v>
      </c>
      <c r="L34" s="281" t="s">
        <v>346</v>
      </c>
      <c r="M34" s="280" t="s">
        <v>346</v>
      </c>
      <c r="N34" s="280" t="s">
        <v>346</v>
      </c>
      <c r="O34" s="280" t="s">
        <v>346</v>
      </c>
      <c r="P34" s="280" t="s">
        <v>346</v>
      </c>
      <c r="Q34" s="280" t="s">
        <v>346</v>
      </c>
      <c r="R34" s="280" t="s">
        <v>346</v>
      </c>
      <c r="S34" s="129"/>
    </row>
    <row r="35" spans="1:19" s="288" customFormat="1" ht="12" customHeight="1" x14ac:dyDescent="0.2">
      <c r="A35" s="332"/>
      <c r="B35" s="320"/>
      <c r="C35" s="295" t="s">
        <v>238</v>
      </c>
      <c r="D35" s="280">
        <v>2</v>
      </c>
      <c r="E35" s="280">
        <v>2</v>
      </c>
      <c r="F35" s="280">
        <v>1</v>
      </c>
      <c r="G35" s="280">
        <v>2</v>
      </c>
      <c r="H35" s="280">
        <v>2</v>
      </c>
      <c r="I35" s="280" t="s">
        <v>346</v>
      </c>
      <c r="J35" s="280" t="s">
        <v>346</v>
      </c>
      <c r="K35" s="279" t="s">
        <v>346</v>
      </c>
      <c r="L35" s="281">
        <v>116</v>
      </c>
      <c r="M35" s="280" t="s">
        <v>346</v>
      </c>
      <c r="N35" s="280" t="s">
        <v>346</v>
      </c>
      <c r="O35" s="280" t="s">
        <v>346</v>
      </c>
      <c r="P35" s="280" t="s">
        <v>346</v>
      </c>
      <c r="Q35" s="280" t="s">
        <v>346</v>
      </c>
      <c r="R35" s="280" t="s">
        <v>346</v>
      </c>
      <c r="S35" s="129"/>
    </row>
    <row r="36" spans="1:19" s="288" customFormat="1" ht="12" customHeight="1" x14ac:dyDescent="0.2">
      <c r="A36" s="333"/>
      <c r="B36" s="321"/>
      <c r="C36" s="296" t="s">
        <v>239</v>
      </c>
      <c r="D36" s="283">
        <v>195</v>
      </c>
      <c r="E36" s="283">
        <v>195</v>
      </c>
      <c r="F36" s="283">
        <v>32</v>
      </c>
      <c r="G36" s="283">
        <v>195</v>
      </c>
      <c r="H36" s="283">
        <v>195</v>
      </c>
      <c r="I36" s="283">
        <v>195</v>
      </c>
      <c r="J36" s="283">
        <v>195</v>
      </c>
      <c r="K36" s="282">
        <v>143</v>
      </c>
      <c r="L36" s="284">
        <v>12588</v>
      </c>
      <c r="M36" s="283">
        <v>53</v>
      </c>
      <c r="N36" s="283">
        <v>604</v>
      </c>
      <c r="O36" s="283" t="s">
        <v>346</v>
      </c>
      <c r="P36" s="283" t="s">
        <v>346</v>
      </c>
      <c r="Q36" s="283" t="s">
        <v>346</v>
      </c>
      <c r="R36" s="283" t="s">
        <v>346</v>
      </c>
      <c r="S36" s="129"/>
    </row>
    <row r="37" spans="1:19" s="288" customFormat="1" ht="12" customHeight="1" x14ac:dyDescent="0.2">
      <c r="A37" s="331" t="s">
        <v>305</v>
      </c>
      <c r="B37" s="319" t="s">
        <v>226</v>
      </c>
      <c r="C37" s="294" t="s">
        <v>236</v>
      </c>
      <c r="D37" s="277">
        <v>27</v>
      </c>
      <c r="E37" s="277" t="s">
        <v>346</v>
      </c>
      <c r="F37" s="277" t="s">
        <v>346</v>
      </c>
      <c r="G37" s="277" t="s">
        <v>346</v>
      </c>
      <c r="H37" s="277" t="s">
        <v>346</v>
      </c>
      <c r="I37" s="277" t="s">
        <v>346</v>
      </c>
      <c r="J37" s="277" t="s">
        <v>346</v>
      </c>
      <c r="K37" s="276" t="s">
        <v>346</v>
      </c>
      <c r="L37" s="278">
        <v>1</v>
      </c>
      <c r="M37" s="277" t="s">
        <v>346</v>
      </c>
      <c r="N37" s="277" t="s">
        <v>346</v>
      </c>
      <c r="O37" s="277" t="s">
        <v>346</v>
      </c>
      <c r="P37" s="277" t="s">
        <v>346</v>
      </c>
      <c r="Q37" s="277" t="s">
        <v>346</v>
      </c>
      <c r="R37" s="277" t="s">
        <v>346</v>
      </c>
      <c r="S37" s="129"/>
    </row>
    <row r="38" spans="1:19" s="288" customFormat="1" ht="12" customHeight="1" x14ac:dyDescent="0.2">
      <c r="A38" s="332"/>
      <c r="B38" s="320"/>
      <c r="C38" s="295" t="s">
        <v>237</v>
      </c>
      <c r="D38" s="280">
        <v>170</v>
      </c>
      <c r="E38" s="280" t="s">
        <v>346</v>
      </c>
      <c r="F38" s="280" t="s">
        <v>346</v>
      </c>
      <c r="G38" s="280" t="s">
        <v>346</v>
      </c>
      <c r="H38" s="280" t="s">
        <v>346</v>
      </c>
      <c r="I38" s="280" t="s">
        <v>346</v>
      </c>
      <c r="J38" s="280" t="s">
        <v>346</v>
      </c>
      <c r="K38" s="279" t="s">
        <v>346</v>
      </c>
      <c r="L38" s="281">
        <v>16</v>
      </c>
      <c r="M38" s="280" t="s">
        <v>346</v>
      </c>
      <c r="N38" s="280" t="s">
        <v>346</v>
      </c>
      <c r="O38" s="280" t="s">
        <v>346</v>
      </c>
      <c r="P38" s="280" t="s">
        <v>346</v>
      </c>
      <c r="Q38" s="280" t="s">
        <v>346</v>
      </c>
      <c r="R38" s="280" t="s">
        <v>346</v>
      </c>
      <c r="S38" s="129"/>
    </row>
    <row r="39" spans="1:19" s="288" customFormat="1" ht="12" customHeight="1" x14ac:dyDescent="0.2">
      <c r="A39" s="332"/>
      <c r="B39" s="320"/>
      <c r="C39" s="295" t="s">
        <v>238</v>
      </c>
      <c r="D39" s="280" t="s">
        <v>346</v>
      </c>
      <c r="E39" s="280" t="s">
        <v>346</v>
      </c>
      <c r="F39" s="280" t="s">
        <v>346</v>
      </c>
      <c r="G39" s="280" t="s">
        <v>346</v>
      </c>
      <c r="H39" s="280" t="s">
        <v>346</v>
      </c>
      <c r="I39" s="280" t="s">
        <v>346</v>
      </c>
      <c r="J39" s="280" t="s">
        <v>346</v>
      </c>
      <c r="K39" s="279" t="s">
        <v>346</v>
      </c>
      <c r="L39" s="281">
        <v>18</v>
      </c>
      <c r="M39" s="280" t="s">
        <v>346</v>
      </c>
      <c r="N39" s="280" t="s">
        <v>346</v>
      </c>
      <c r="O39" s="280" t="s">
        <v>346</v>
      </c>
      <c r="P39" s="280" t="s">
        <v>346</v>
      </c>
      <c r="Q39" s="280" t="s">
        <v>346</v>
      </c>
      <c r="R39" s="280" t="s">
        <v>346</v>
      </c>
      <c r="S39" s="129"/>
    </row>
    <row r="40" spans="1:19" s="288" customFormat="1" ht="12" customHeight="1" x14ac:dyDescent="0.2">
      <c r="A40" s="333"/>
      <c r="B40" s="321"/>
      <c r="C40" s="296" t="s">
        <v>239</v>
      </c>
      <c r="D40" s="283">
        <v>118</v>
      </c>
      <c r="E40" s="283">
        <v>5</v>
      </c>
      <c r="F40" s="283">
        <v>16</v>
      </c>
      <c r="G40" s="283" t="s">
        <v>346</v>
      </c>
      <c r="H40" s="283" t="s">
        <v>346</v>
      </c>
      <c r="I40" s="283" t="s">
        <v>346</v>
      </c>
      <c r="J40" s="283" t="s">
        <v>346</v>
      </c>
      <c r="K40" s="282" t="s">
        <v>346</v>
      </c>
      <c r="L40" s="284">
        <v>160</v>
      </c>
      <c r="M40" s="283">
        <v>28</v>
      </c>
      <c r="N40" s="283" t="s">
        <v>346</v>
      </c>
      <c r="O40" s="283" t="s">
        <v>346</v>
      </c>
      <c r="P40" s="283" t="s">
        <v>346</v>
      </c>
      <c r="Q40" s="283" t="s">
        <v>346</v>
      </c>
      <c r="R40" s="283" t="s">
        <v>346</v>
      </c>
      <c r="S40" s="129"/>
    </row>
    <row r="41" spans="1:19" s="288" customFormat="1" ht="12" customHeight="1" x14ac:dyDescent="0.2">
      <c r="A41" s="331" t="s">
        <v>306</v>
      </c>
      <c r="B41" s="319" t="s">
        <v>226</v>
      </c>
      <c r="C41" s="294" t="s">
        <v>236</v>
      </c>
      <c r="D41" s="277">
        <v>28</v>
      </c>
      <c r="E41" s="277" t="s">
        <v>346</v>
      </c>
      <c r="F41" s="277" t="s">
        <v>346</v>
      </c>
      <c r="G41" s="277" t="s">
        <v>346</v>
      </c>
      <c r="H41" s="277" t="s">
        <v>346</v>
      </c>
      <c r="I41" s="277" t="s">
        <v>346</v>
      </c>
      <c r="J41" s="277" t="s">
        <v>346</v>
      </c>
      <c r="K41" s="276" t="s">
        <v>346</v>
      </c>
      <c r="L41" s="278">
        <v>10</v>
      </c>
      <c r="M41" s="277" t="s">
        <v>346</v>
      </c>
      <c r="N41" s="277" t="s">
        <v>346</v>
      </c>
      <c r="O41" s="277" t="s">
        <v>346</v>
      </c>
      <c r="P41" s="277" t="s">
        <v>346</v>
      </c>
      <c r="Q41" s="277" t="s">
        <v>346</v>
      </c>
      <c r="R41" s="277" t="s">
        <v>346</v>
      </c>
      <c r="S41" s="129"/>
    </row>
    <row r="42" spans="1:19" s="288" customFormat="1" ht="12" customHeight="1" x14ac:dyDescent="0.2">
      <c r="A42" s="332"/>
      <c r="B42" s="320"/>
      <c r="C42" s="295" t="s">
        <v>237</v>
      </c>
      <c r="D42" s="280">
        <v>335</v>
      </c>
      <c r="E42" s="280" t="s">
        <v>346</v>
      </c>
      <c r="F42" s="280">
        <v>22</v>
      </c>
      <c r="G42" s="280" t="s">
        <v>346</v>
      </c>
      <c r="H42" s="280" t="s">
        <v>346</v>
      </c>
      <c r="I42" s="280" t="s">
        <v>346</v>
      </c>
      <c r="J42" s="280" t="s">
        <v>346</v>
      </c>
      <c r="K42" s="279" t="s">
        <v>346</v>
      </c>
      <c r="L42" s="281">
        <v>2259</v>
      </c>
      <c r="M42" s="280" t="s">
        <v>346</v>
      </c>
      <c r="N42" s="280" t="s">
        <v>346</v>
      </c>
      <c r="O42" s="280" t="s">
        <v>346</v>
      </c>
      <c r="P42" s="280" t="s">
        <v>346</v>
      </c>
      <c r="Q42" s="280" t="s">
        <v>346</v>
      </c>
      <c r="R42" s="280" t="s">
        <v>346</v>
      </c>
      <c r="S42" s="129"/>
    </row>
    <row r="43" spans="1:19" s="288" customFormat="1" ht="12" customHeight="1" x14ac:dyDescent="0.2">
      <c r="A43" s="332"/>
      <c r="B43" s="320"/>
      <c r="C43" s="295" t="s">
        <v>238</v>
      </c>
      <c r="D43" s="280">
        <v>2</v>
      </c>
      <c r="E43" s="280">
        <v>2</v>
      </c>
      <c r="F43" s="280" t="s">
        <v>346</v>
      </c>
      <c r="G43" s="280" t="s">
        <v>346</v>
      </c>
      <c r="H43" s="280" t="s">
        <v>346</v>
      </c>
      <c r="I43" s="280" t="s">
        <v>346</v>
      </c>
      <c r="J43" s="280" t="s">
        <v>346</v>
      </c>
      <c r="K43" s="279" t="s">
        <v>346</v>
      </c>
      <c r="L43" s="281">
        <v>125</v>
      </c>
      <c r="M43" s="280" t="s">
        <v>346</v>
      </c>
      <c r="N43" s="280" t="s">
        <v>346</v>
      </c>
      <c r="O43" s="280" t="s">
        <v>346</v>
      </c>
      <c r="P43" s="280" t="s">
        <v>346</v>
      </c>
      <c r="Q43" s="280" t="s">
        <v>346</v>
      </c>
      <c r="R43" s="280" t="s">
        <v>346</v>
      </c>
      <c r="S43" s="129"/>
    </row>
    <row r="44" spans="1:19" s="288" customFormat="1" ht="12" customHeight="1" x14ac:dyDescent="0.2">
      <c r="A44" s="333"/>
      <c r="B44" s="321"/>
      <c r="C44" s="296" t="s">
        <v>239</v>
      </c>
      <c r="D44" s="283">
        <v>18</v>
      </c>
      <c r="E44" s="283">
        <v>18</v>
      </c>
      <c r="F44" s="283" t="s">
        <v>346</v>
      </c>
      <c r="G44" s="283" t="s">
        <v>346</v>
      </c>
      <c r="H44" s="283" t="s">
        <v>346</v>
      </c>
      <c r="I44" s="283" t="s">
        <v>346</v>
      </c>
      <c r="J44" s="283" t="s">
        <v>346</v>
      </c>
      <c r="K44" s="282" t="s">
        <v>346</v>
      </c>
      <c r="L44" s="284">
        <v>164</v>
      </c>
      <c r="M44" s="283" t="s">
        <v>346</v>
      </c>
      <c r="N44" s="283">
        <v>401</v>
      </c>
      <c r="O44" s="283" t="s">
        <v>346</v>
      </c>
      <c r="P44" s="283" t="s">
        <v>346</v>
      </c>
      <c r="Q44" s="283" t="s">
        <v>346</v>
      </c>
      <c r="R44" s="283" t="s">
        <v>346</v>
      </c>
      <c r="S44" s="129"/>
    </row>
    <row r="45" spans="1:19" s="288" customFormat="1" ht="12" customHeight="1" x14ac:dyDescent="0.2">
      <c r="A45" s="331" t="s">
        <v>307</v>
      </c>
      <c r="B45" s="319" t="s">
        <v>226</v>
      </c>
      <c r="C45" s="294" t="s">
        <v>236</v>
      </c>
      <c r="D45" s="277">
        <v>44</v>
      </c>
      <c r="E45" s="277" t="s">
        <v>346</v>
      </c>
      <c r="F45" s="277">
        <v>39</v>
      </c>
      <c r="G45" s="277" t="s">
        <v>346</v>
      </c>
      <c r="H45" s="277" t="s">
        <v>346</v>
      </c>
      <c r="I45" s="277" t="s">
        <v>346</v>
      </c>
      <c r="J45" s="277" t="s">
        <v>346</v>
      </c>
      <c r="K45" s="276" t="s">
        <v>346</v>
      </c>
      <c r="L45" s="278">
        <v>12</v>
      </c>
      <c r="M45" s="277" t="s">
        <v>346</v>
      </c>
      <c r="N45" s="277" t="s">
        <v>346</v>
      </c>
      <c r="O45" s="277" t="s">
        <v>346</v>
      </c>
      <c r="P45" s="277" t="s">
        <v>346</v>
      </c>
      <c r="Q45" s="277" t="s">
        <v>346</v>
      </c>
      <c r="R45" s="277" t="s">
        <v>346</v>
      </c>
      <c r="S45" s="129"/>
    </row>
    <row r="46" spans="1:19" s="288" customFormat="1" ht="12" customHeight="1" x14ac:dyDescent="0.2">
      <c r="A46" s="332"/>
      <c r="B46" s="320"/>
      <c r="C46" s="295" t="s">
        <v>237</v>
      </c>
      <c r="D46" s="280">
        <v>719</v>
      </c>
      <c r="E46" s="280" t="s">
        <v>346</v>
      </c>
      <c r="F46" s="280" t="s">
        <v>346</v>
      </c>
      <c r="G46" s="280" t="s">
        <v>346</v>
      </c>
      <c r="H46" s="280" t="s">
        <v>346</v>
      </c>
      <c r="I46" s="280" t="s">
        <v>346</v>
      </c>
      <c r="J46" s="280" t="s">
        <v>346</v>
      </c>
      <c r="K46" s="279" t="s">
        <v>346</v>
      </c>
      <c r="L46" s="281">
        <v>1076</v>
      </c>
      <c r="M46" s="280" t="s">
        <v>346</v>
      </c>
      <c r="N46" s="280" t="s">
        <v>346</v>
      </c>
      <c r="O46" s="280" t="s">
        <v>346</v>
      </c>
      <c r="P46" s="280" t="s">
        <v>346</v>
      </c>
      <c r="Q46" s="280" t="s">
        <v>346</v>
      </c>
      <c r="R46" s="280" t="s">
        <v>346</v>
      </c>
      <c r="S46" s="129"/>
    </row>
    <row r="47" spans="1:19" s="288" customFormat="1" ht="12" customHeight="1" x14ac:dyDescent="0.2">
      <c r="A47" s="332"/>
      <c r="B47" s="320"/>
      <c r="C47" s="295" t="s">
        <v>238</v>
      </c>
      <c r="D47" s="280">
        <v>18</v>
      </c>
      <c r="E47" s="280">
        <v>18</v>
      </c>
      <c r="F47" s="280" t="s">
        <v>346</v>
      </c>
      <c r="G47" s="280" t="s">
        <v>346</v>
      </c>
      <c r="H47" s="280" t="s">
        <v>346</v>
      </c>
      <c r="I47" s="280" t="s">
        <v>346</v>
      </c>
      <c r="J47" s="280" t="s">
        <v>346</v>
      </c>
      <c r="K47" s="279" t="s">
        <v>346</v>
      </c>
      <c r="L47" s="281">
        <v>4044</v>
      </c>
      <c r="M47" s="280" t="s">
        <v>346</v>
      </c>
      <c r="N47" s="280" t="s">
        <v>346</v>
      </c>
      <c r="O47" s="280" t="s">
        <v>346</v>
      </c>
      <c r="P47" s="280" t="s">
        <v>346</v>
      </c>
      <c r="Q47" s="280" t="s">
        <v>346</v>
      </c>
      <c r="R47" s="280" t="s">
        <v>346</v>
      </c>
      <c r="S47" s="129"/>
    </row>
    <row r="48" spans="1:19" s="288" customFormat="1" ht="12" customHeight="1" x14ac:dyDescent="0.2">
      <c r="A48" s="333"/>
      <c r="B48" s="321"/>
      <c r="C48" s="296" t="s">
        <v>239</v>
      </c>
      <c r="D48" s="283">
        <v>88</v>
      </c>
      <c r="E48" s="283" t="s">
        <v>346</v>
      </c>
      <c r="F48" s="283" t="s">
        <v>346</v>
      </c>
      <c r="G48" s="283" t="s">
        <v>346</v>
      </c>
      <c r="H48" s="283" t="s">
        <v>346</v>
      </c>
      <c r="I48" s="283" t="s">
        <v>346</v>
      </c>
      <c r="J48" s="283" t="s">
        <v>346</v>
      </c>
      <c r="K48" s="282" t="s">
        <v>346</v>
      </c>
      <c r="L48" s="284">
        <v>794</v>
      </c>
      <c r="M48" s="283" t="s">
        <v>346</v>
      </c>
      <c r="N48" s="283" t="s">
        <v>346</v>
      </c>
      <c r="O48" s="283" t="s">
        <v>346</v>
      </c>
      <c r="P48" s="283" t="s">
        <v>346</v>
      </c>
      <c r="Q48" s="283" t="s">
        <v>346</v>
      </c>
      <c r="R48" s="283" t="s">
        <v>346</v>
      </c>
      <c r="S48" s="129"/>
    </row>
    <row r="49" spans="1:19" s="288" customFormat="1" ht="12" customHeight="1" x14ac:dyDescent="0.2">
      <c r="A49" s="331" t="s">
        <v>308</v>
      </c>
      <c r="B49" s="319" t="s">
        <v>226</v>
      </c>
      <c r="C49" s="294" t="s">
        <v>236</v>
      </c>
      <c r="D49" s="277">
        <v>10</v>
      </c>
      <c r="E49" s="277" t="s">
        <v>346</v>
      </c>
      <c r="F49" s="277" t="s">
        <v>346</v>
      </c>
      <c r="G49" s="277" t="s">
        <v>346</v>
      </c>
      <c r="H49" s="277" t="s">
        <v>346</v>
      </c>
      <c r="I49" s="277" t="s">
        <v>346</v>
      </c>
      <c r="J49" s="277" t="s">
        <v>346</v>
      </c>
      <c r="K49" s="276" t="s">
        <v>346</v>
      </c>
      <c r="L49" s="278">
        <v>29</v>
      </c>
      <c r="M49" s="277" t="s">
        <v>346</v>
      </c>
      <c r="N49" s="277">
        <v>28</v>
      </c>
      <c r="O49" s="277" t="s">
        <v>346</v>
      </c>
      <c r="P49" s="277" t="s">
        <v>346</v>
      </c>
      <c r="Q49" s="277" t="s">
        <v>346</v>
      </c>
      <c r="R49" s="277" t="s">
        <v>346</v>
      </c>
      <c r="S49" s="129"/>
    </row>
    <row r="50" spans="1:19" s="288" customFormat="1" ht="12" customHeight="1" x14ac:dyDescent="0.2">
      <c r="A50" s="332"/>
      <c r="B50" s="320"/>
      <c r="C50" s="295" t="s">
        <v>237</v>
      </c>
      <c r="D50" s="280">
        <v>110</v>
      </c>
      <c r="E50" s="280" t="s">
        <v>346</v>
      </c>
      <c r="F50" s="280" t="s">
        <v>346</v>
      </c>
      <c r="G50" s="280" t="s">
        <v>346</v>
      </c>
      <c r="H50" s="280" t="s">
        <v>346</v>
      </c>
      <c r="I50" s="280" t="s">
        <v>346</v>
      </c>
      <c r="J50" s="280" t="s">
        <v>346</v>
      </c>
      <c r="K50" s="279" t="s">
        <v>346</v>
      </c>
      <c r="L50" s="281">
        <v>159</v>
      </c>
      <c r="M50" s="280" t="s">
        <v>346</v>
      </c>
      <c r="N50" s="280" t="s">
        <v>346</v>
      </c>
      <c r="O50" s="280" t="s">
        <v>346</v>
      </c>
      <c r="P50" s="280" t="s">
        <v>346</v>
      </c>
      <c r="Q50" s="280" t="s">
        <v>346</v>
      </c>
      <c r="R50" s="280" t="s">
        <v>346</v>
      </c>
      <c r="S50" s="129"/>
    </row>
    <row r="51" spans="1:19" s="288" customFormat="1" ht="12" customHeight="1" x14ac:dyDescent="0.2">
      <c r="A51" s="332"/>
      <c r="B51" s="320"/>
      <c r="C51" s="295" t="s">
        <v>238</v>
      </c>
      <c r="D51" s="280" t="s">
        <v>346</v>
      </c>
      <c r="E51" s="280" t="s">
        <v>346</v>
      </c>
      <c r="F51" s="280" t="s">
        <v>346</v>
      </c>
      <c r="G51" s="280" t="s">
        <v>346</v>
      </c>
      <c r="H51" s="280" t="s">
        <v>346</v>
      </c>
      <c r="I51" s="280" t="s">
        <v>346</v>
      </c>
      <c r="J51" s="280" t="s">
        <v>346</v>
      </c>
      <c r="K51" s="279" t="s">
        <v>346</v>
      </c>
      <c r="L51" s="281">
        <v>113</v>
      </c>
      <c r="M51" s="280" t="s">
        <v>346</v>
      </c>
      <c r="N51" s="280" t="s">
        <v>346</v>
      </c>
      <c r="O51" s="280" t="s">
        <v>346</v>
      </c>
      <c r="P51" s="280" t="s">
        <v>346</v>
      </c>
      <c r="Q51" s="280" t="s">
        <v>346</v>
      </c>
      <c r="R51" s="280" t="s">
        <v>346</v>
      </c>
      <c r="S51" s="129"/>
    </row>
    <row r="52" spans="1:19" s="288" customFormat="1" ht="12" customHeight="1" x14ac:dyDescent="0.2">
      <c r="A52" s="333"/>
      <c r="B52" s="321"/>
      <c r="C52" s="296" t="s">
        <v>239</v>
      </c>
      <c r="D52" s="283">
        <v>16</v>
      </c>
      <c r="E52" s="283" t="s">
        <v>346</v>
      </c>
      <c r="F52" s="283" t="s">
        <v>346</v>
      </c>
      <c r="G52" s="283">
        <v>12</v>
      </c>
      <c r="H52" s="283" t="s">
        <v>346</v>
      </c>
      <c r="I52" s="283" t="s">
        <v>346</v>
      </c>
      <c r="J52" s="283">
        <v>4</v>
      </c>
      <c r="K52" s="282" t="s">
        <v>346</v>
      </c>
      <c r="L52" s="284">
        <v>11</v>
      </c>
      <c r="M52" s="283" t="s">
        <v>346</v>
      </c>
      <c r="N52" s="283" t="s">
        <v>346</v>
      </c>
      <c r="O52" s="283" t="s">
        <v>346</v>
      </c>
      <c r="P52" s="283" t="s">
        <v>346</v>
      </c>
      <c r="Q52" s="283" t="s">
        <v>346</v>
      </c>
      <c r="R52" s="283" t="s">
        <v>346</v>
      </c>
      <c r="S52" s="129"/>
    </row>
    <row r="53" spans="1:19" s="288" customFormat="1" ht="12" customHeight="1" x14ac:dyDescent="0.2">
      <c r="A53" s="331" t="s">
        <v>319</v>
      </c>
      <c r="B53" s="319" t="s">
        <v>226</v>
      </c>
      <c r="C53" s="294" t="s">
        <v>236</v>
      </c>
      <c r="D53" s="277">
        <v>48</v>
      </c>
      <c r="E53" s="277" t="s">
        <v>346</v>
      </c>
      <c r="F53" s="277" t="s">
        <v>346</v>
      </c>
      <c r="G53" s="277" t="s">
        <v>346</v>
      </c>
      <c r="H53" s="277" t="s">
        <v>346</v>
      </c>
      <c r="I53" s="277" t="s">
        <v>346</v>
      </c>
      <c r="J53" s="277" t="s">
        <v>346</v>
      </c>
      <c r="K53" s="276" t="s">
        <v>346</v>
      </c>
      <c r="L53" s="278" t="s">
        <v>346</v>
      </c>
      <c r="M53" s="277" t="s">
        <v>346</v>
      </c>
      <c r="N53" s="277" t="s">
        <v>346</v>
      </c>
      <c r="O53" s="277" t="s">
        <v>346</v>
      </c>
      <c r="P53" s="277" t="s">
        <v>346</v>
      </c>
      <c r="Q53" s="277" t="s">
        <v>346</v>
      </c>
      <c r="R53" s="277" t="s">
        <v>346</v>
      </c>
      <c r="S53" s="129"/>
    </row>
    <row r="54" spans="1:19" s="288" customFormat="1" ht="12" customHeight="1" x14ac:dyDescent="0.2">
      <c r="A54" s="332"/>
      <c r="B54" s="320"/>
      <c r="C54" s="295" t="s">
        <v>237</v>
      </c>
      <c r="D54" s="280">
        <v>143</v>
      </c>
      <c r="E54" s="280" t="s">
        <v>346</v>
      </c>
      <c r="F54" s="280" t="s">
        <v>346</v>
      </c>
      <c r="G54" s="280" t="s">
        <v>346</v>
      </c>
      <c r="H54" s="280" t="s">
        <v>346</v>
      </c>
      <c r="I54" s="280" t="s">
        <v>346</v>
      </c>
      <c r="J54" s="280" t="s">
        <v>346</v>
      </c>
      <c r="K54" s="279" t="s">
        <v>346</v>
      </c>
      <c r="L54" s="281">
        <v>54</v>
      </c>
      <c r="M54" s="280" t="s">
        <v>346</v>
      </c>
      <c r="N54" s="280" t="s">
        <v>346</v>
      </c>
      <c r="O54" s="280" t="s">
        <v>346</v>
      </c>
      <c r="P54" s="280" t="s">
        <v>346</v>
      </c>
      <c r="Q54" s="280" t="s">
        <v>346</v>
      </c>
      <c r="R54" s="280" t="s">
        <v>346</v>
      </c>
      <c r="S54" s="129"/>
    </row>
    <row r="55" spans="1:19" s="288" customFormat="1" ht="12" customHeight="1" x14ac:dyDescent="0.2">
      <c r="A55" s="332"/>
      <c r="B55" s="320"/>
      <c r="C55" s="295" t="s">
        <v>238</v>
      </c>
      <c r="D55" s="280">
        <v>1</v>
      </c>
      <c r="E55" s="280">
        <v>1</v>
      </c>
      <c r="F55" s="280" t="s">
        <v>346</v>
      </c>
      <c r="G55" s="280" t="s">
        <v>346</v>
      </c>
      <c r="H55" s="280" t="s">
        <v>346</v>
      </c>
      <c r="I55" s="280" t="s">
        <v>346</v>
      </c>
      <c r="J55" s="280" t="s">
        <v>346</v>
      </c>
      <c r="K55" s="279" t="s">
        <v>346</v>
      </c>
      <c r="L55" s="281" t="s">
        <v>346</v>
      </c>
      <c r="M55" s="280" t="s">
        <v>346</v>
      </c>
      <c r="N55" s="280" t="s">
        <v>346</v>
      </c>
      <c r="O55" s="280" t="s">
        <v>346</v>
      </c>
      <c r="P55" s="280" t="s">
        <v>346</v>
      </c>
      <c r="Q55" s="280" t="s">
        <v>346</v>
      </c>
      <c r="R55" s="280" t="s">
        <v>346</v>
      </c>
      <c r="S55" s="129"/>
    </row>
    <row r="56" spans="1:19" s="288" customFormat="1" ht="12" customHeight="1" x14ac:dyDescent="0.2">
      <c r="A56" s="333"/>
      <c r="B56" s="321"/>
      <c r="C56" s="296" t="s">
        <v>239</v>
      </c>
      <c r="D56" s="283">
        <v>1</v>
      </c>
      <c r="E56" s="283">
        <v>1</v>
      </c>
      <c r="F56" s="283" t="s">
        <v>346</v>
      </c>
      <c r="G56" s="283" t="s">
        <v>346</v>
      </c>
      <c r="H56" s="283" t="s">
        <v>346</v>
      </c>
      <c r="I56" s="283" t="s">
        <v>346</v>
      </c>
      <c r="J56" s="283" t="s">
        <v>346</v>
      </c>
      <c r="K56" s="282" t="s">
        <v>346</v>
      </c>
      <c r="L56" s="284" t="s">
        <v>346</v>
      </c>
      <c r="M56" s="283" t="s">
        <v>346</v>
      </c>
      <c r="N56" s="283" t="s">
        <v>346</v>
      </c>
      <c r="O56" s="283" t="s">
        <v>346</v>
      </c>
      <c r="P56" s="283" t="s">
        <v>346</v>
      </c>
      <c r="Q56" s="283" t="s">
        <v>346</v>
      </c>
      <c r="R56" s="283" t="s">
        <v>346</v>
      </c>
      <c r="S56" s="129"/>
    </row>
    <row r="57" spans="1:19" s="288" customFormat="1" ht="12" customHeight="1" x14ac:dyDescent="0.2">
      <c r="A57" s="331" t="s">
        <v>310</v>
      </c>
      <c r="B57" s="319" t="s">
        <v>226</v>
      </c>
      <c r="C57" s="294" t="s">
        <v>236</v>
      </c>
      <c r="D57" s="277">
        <v>13</v>
      </c>
      <c r="E57" s="277">
        <v>13</v>
      </c>
      <c r="F57" s="277" t="s">
        <v>346</v>
      </c>
      <c r="G57" s="277" t="s">
        <v>346</v>
      </c>
      <c r="H57" s="277" t="s">
        <v>346</v>
      </c>
      <c r="I57" s="277" t="s">
        <v>346</v>
      </c>
      <c r="J57" s="277" t="s">
        <v>346</v>
      </c>
      <c r="K57" s="276" t="s">
        <v>346</v>
      </c>
      <c r="L57" s="278" t="s">
        <v>346</v>
      </c>
      <c r="M57" s="277" t="s">
        <v>346</v>
      </c>
      <c r="N57" s="277" t="s">
        <v>346</v>
      </c>
      <c r="O57" s="277" t="s">
        <v>346</v>
      </c>
      <c r="P57" s="277" t="s">
        <v>346</v>
      </c>
      <c r="Q57" s="277" t="s">
        <v>346</v>
      </c>
      <c r="R57" s="277" t="s">
        <v>346</v>
      </c>
      <c r="S57" s="129"/>
    </row>
    <row r="58" spans="1:19" s="288" customFormat="1" ht="12" customHeight="1" x14ac:dyDescent="0.2">
      <c r="A58" s="332"/>
      <c r="B58" s="320"/>
      <c r="C58" s="295" t="s">
        <v>237</v>
      </c>
      <c r="D58" s="280">
        <v>274</v>
      </c>
      <c r="E58" s="280" t="s">
        <v>346</v>
      </c>
      <c r="F58" s="280">
        <v>2</v>
      </c>
      <c r="G58" s="280" t="s">
        <v>346</v>
      </c>
      <c r="H58" s="280" t="s">
        <v>346</v>
      </c>
      <c r="I58" s="280" t="s">
        <v>346</v>
      </c>
      <c r="J58" s="280" t="s">
        <v>346</v>
      </c>
      <c r="K58" s="279" t="s">
        <v>346</v>
      </c>
      <c r="L58" s="281">
        <v>287</v>
      </c>
      <c r="M58" s="280" t="s">
        <v>346</v>
      </c>
      <c r="N58" s="280" t="s">
        <v>346</v>
      </c>
      <c r="O58" s="280" t="s">
        <v>346</v>
      </c>
      <c r="P58" s="280" t="s">
        <v>346</v>
      </c>
      <c r="Q58" s="280" t="s">
        <v>346</v>
      </c>
      <c r="R58" s="280" t="s">
        <v>346</v>
      </c>
      <c r="S58" s="129"/>
    </row>
    <row r="59" spans="1:19" s="288" customFormat="1" ht="12" customHeight="1" x14ac:dyDescent="0.2">
      <c r="A59" s="332"/>
      <c r="B59" s="320"/>
      <c r="C59" s="295" t="s">
        <v>238</v>
      </c>
      <c r="D59" s="280">
        <v>30</v>
      </c>
      <c r="E59" s="280">
        <v>30</v>
      </c>
      <c r="F59" s="280" t="s">
        <v>346</v>
      </c>
      <c r="G59" s="280" t="s">
        <v>346</v>
      </c>
      <c r="H59" s="280" t="s">
        <v>346</v>
      </c>
      <c r="I59" s="280" t="s">
        <v>346</v>
      </c>
      <c r="J59" s="280" t="s">
        <v>346</v>
      </c>
      <c r="K59" s="279" t="s">
        <v>346</v>
      </c>
      <c r="L59" s="281">
        <v>180</v>
      </c>
      <c r="M59" s="280" t="s">
        <v>346</v>
      </c>
      <c r="N59" s="280" t="s">
        <v>346</v>
      </c>
      <c r="O59" s="280" t="s">
        <v>346</v>
      </c>
      <c r="P59" s="280" t="s">
        <v>346</v>
      </c>
      <c r="Q59" s="280" t="s">
        <v>346</v>
      </c>
      <c r="R59" s="280" t="s">
        <v>346</v>
      </c>
      <c r="S59" s="129"/>
    </row>
    <row r="60" spans="1:19" s="288" customFormat="1" ht="12" customHeight="1" x14ac:dyDescent="0.2">
      <c r="A60" s="333"/>
      <c r="B60" s="321"/>
      <c r="C60" s="296" t="s">
        <v>239</v>
      </c>
      <c r="D60" s="283">
        <v>95</v>
      </c>
      <c r="E60" s="283">
        <v>59</v>
      </c>
      <c r="F60" s="283">
        <v>36</v>
      </c>
      <c r="G60" s="283" t="s">
        <v>346</v>
      </c>
      <c r="H60" s="283" t="s">
        <v>346</v>
      </c>
      <c r="I60" s="283" t="s">
        <v>346</v>
      </c>
      <c r="J60" s="283" t="s">
        <v>346</v>
      </c>
      <c r="K60" s="282" t="s">
        <v>346</v>
      </c>
      <c r="L60" s="284" t="s">
        <v>346</v>
      </c>
      <c r="M60" s="283" t="s">
        <v>346</v>
      </c>
      <c r="N60" s="283" t="s">
        <v>346</v>
      </c>
      <c r="O60" s="283" t="s">
        <v>346</v>
      </c>
      <c r="P60" s="283" t="s">
        <v>346</v>
      </c>
      <c r="Q60" s="283" t="s">
        <v>346</v>
      </c>
      <c r="R60" s="283" t="s">
        <v>346</v>
      </c>
      <c r="S60" s="129"/>
    </row>
    <row r="61" spans="1:19" s="288" customFormat="1" ht="12" customHeight="1" x14ac:dyDescent="0.2">
      <c r="A61" s="331" t="s">
        <v>311</v>
      </c>
      <c r="B61" s="319" t="s">
        <v>226</v>
      </c>
      <c r="C61" s="294" t="s">
        <v>236</v>
      </c>
      <c r="D61" s="277">
        <v>11</v>
      </c>
      <c r="E61" s="277" t="s">
        <v>346</v>
      </c>
      <c r="F61" s="277" t="s">
        <v>346</v>
      </c>
      <c r="G61" s="277" t="s">
        <v>346</v>
      </c>
      <c r="H61" s="277" t="s">
        <v>346</v>
      </c>
      <c r="I61" s="277" t="s">
        <v>346</v>
      </c>
      <c r="J61" s="277" t="s">
        <v>346</v>
      </c>
      <c r="K61" s="276" t="s">
        <v>346</v>
      </c>
      <c r="L61" s="278" t="s">
        <v>346</v>
      </c>
      <c r="M61" s="277" t="s">
        <v>346</v>
      </c>
      <c r="N61" s="277" t="s">
        <v>346</v>
      </c>
      <c r="O61" s="277" t="s">
        <v>346</v>
      </c>
      <c r="P61" s="277" t="s">
        <v>346</v>
      </c>
      <c r="Q61" s="277" t="s">
        <v>346</v>
      </c>
      <c r="R61" s="277" t="s">
        <v>346</v>
      </c>
      <c r="S61" s="129"/>
    </row>
    <row r="62" spans="1:19" s="288" customFormat="1" ht="12" customHeight="1" x14ac:dyDescent="0.2">
      <c r="A62" s="332"/>
      <c r="B62" s="320"/>
      <c r="C62" s="295" t="s">
        <v>237</v>
      </c>
      <c r="D62" s="280">
        <v>159</v>
      </c>
      <c r="E62" s="280" t="s">
        <v>346</v>
      </c>
      <c r="F62" s="280">
        <v>2</v>
      </c>
      <c r="G62" s="280" t="s">
        <v>346</v>
      </c>
      <c r="H62" s="280" t="s">
        <v>346</v>
      </c>
      <c r="I62" s="280" t="s">
        <v>346</v>
      </c>
      <c r="J62" s="280" t="s">
        <v>346</v>
      </c>
      <c r="K62" s="279" t="s">
        <v>346</v>
      </c>
      <c r="L62" s="281" t="s">
        <v>346</v>
      </c>
      <c r="M62" s="280" t="s">
        <v>346</v>
      </c>
      <c r="N62" s="280" t="s">
        <v>346</v>
      </c>
      <c r="O62" s="280" t="s">
        <v>346</v>
      </c>
      <c r="P62" s="280" t="s">
        <v>346</v>
      </c>
      <c r="Q62" s="280" t="s">
        <v>346</v>
      </c>
      <c r="R62" s="280">
        <v>24</v>
      </c>
      <c r="S62" s="129"/>
    </row>
    <row r="63" spans="1:19" s="288" customFormat="1" ht="12" customHeight="1" x14ac:dyDescent="0.2">
      <c r="A63" s="332"/>
      <c r="B63" s="320"/>
      <c r="C63" s="295" t="s">
        <v>238</v>
      </c>
      <c r="D63" s="280" t="s">
        <v>346</v>
      </c>
      <c r="E63" s="280" t="s">
        <v>346</v>
      </c>
      <c r="F63" s="280" t="s">
        <v>346</v>
      </c>
      <c r="G63" s="280" t="s">
        <v>346</v>
      </c>
      <c r="H63" s="280" t="s">
        <v>346</v>
      </c>
      <c r="I63" s="280" t="s">
        <v>346</v>
      </c>
      <c r="J63" s="280" t="s">
        <v>346</v>
      </c>
      <c r="K63" s="279" t="s">
        <v>346</v>
      </c>
      <c r="L63" s="281">
        <v>79</v>
      </c>
      <c r="M63" s="280" t="s">
        <v>346</v>
      </c>
      <c r="N63" s="280" t="s">
        <v>346</v>
      </c>
      <c r="O63" s="280" t="s">
        <v>346</v>
      </c>
      <c r="P63" s="280" t="s">
        <v>346</v>
      </c>
      <c r="Q63" s="280" t="s">
        <v>346</v>
      </c>
      <c r="R63" s="280" t="s">
        <v>346</v>
      </c>
      <c r="S63" s="129"/>
    </row>
    <row r="64" spans="1:19" s="288" customFormat="1" ht="12" customHeight="1" x14ac:dyDescent="0.2">
      <c r="A64" s="333"/>
      <c r="B64" s="321"/>
      <c r="C64" s="296" t="s">
        <v>239</v>
      </c>
      <c r="D64" s="283">
        <v>137</v>
      </c>
      <c r="E64" s="283">
        <v>85</v>
      </c>
      <c r="F64" s="283">
        <v>54</v>
      </c>
      <c r="G64" s="283" t="s">
        <v>346</v>
      </c>
      <c r="H64" s="283" t="s">
        <v>346</v>
      </c>
      <c r="I64" s="283" t="s">
        <v>346</v>
      </c>
      <c r="J64" s="283" t="s">
        <v>346</v>
      </c>
      <c r="K64" s="282" t="s">
        <v>346</v>
      </c>
      <c r="L64" s="284">
        <v>21</v>
      </c>
      <c r="M64" s="283" t="s">
        <v>346</v>
      </c>
      <c r="N64" s="283" t="s">
        <v>346</v>
      </c>
      <c r="O64" s="283" t="s">
        <v>346</v>
      </c>
      <c r="P64" s="283" t="s">
        <v>346</v>
      </c>
      <c r="Q64" s="283" t="s">
        <v>346</v>
      </c>
      <c r="R64" s="283">
        <v>29</v>
      </c>
      <c r="S64" s="129"/>
    </row>
    <row r="65" spans="1:19" s="288" customFormat="1" ht="12" customHeight="1" x14ac:dyDescent="0.2">
      <c r="A65" s="331" t="s">
        <v>312</v>
      </c>
      <c r="B65" s="319" t="s">
        <v>226</v>
      </c>
      <c r="C65" s="294" t="s">
        <v>236</v>
      </c>
      <c r="D65" s="277">
        <v>4</v>
      </c>
      <c r="E65" s="277" t="s">
        <v>346</v>
      </c>
      <c r="F65" s="277" t="s">
        <v>346</v>
      </c>
      <c r="G65" s="277" t="s">
        <v>346</v>
      </c>
      <c r="H65" s="277" t="s">
        <v>346</v>
      </c>
      <c r="I65" s="277" t="s">
        <v>346</v>
      </c>
      <c r="J65" s="277" t="s">
        <v>346</v>
      </c>
      <c r="K65" s="276" t="s">
        <v>346</v>
      </c>
      <c r="L65" s="278">
        <v>50</v>
      </c>
      <c r="M65" s="277" t="s">
        <v>346</v>
      </c>
      <c r="N65" s="277" t="s">
        <v>346</v>
      </c>
      <c r="O65" s="277" t="s">
        <v>346</v>
      </c>
      <c r="P65" s="277" t="s">
        <v>346</v>
      </c>
      <c r="Q65" s="277" t="s">
        <v>346</v>
      </c>
      <c r="R65" s="277" t="s">
        <v>346</v>
      </c>
      <c r="S65" s="129"/>
    </row>
    <row r="66" spans="1:19" s="288" customFormat="1" ht="12" customHeight="1" x14ac:dyDescent="0.2">
      <c r="A66" s="332"/>
      <c r="B66" s="320"/>
      <c r="C66" s="295" t="s">
        <v>237</v>
      </c>
      <c r="D66" s="280">
        <v>488</v>
      </c>
      <c r="E66" s="280" t="s">
        <v>346</v>
      </c>
      <c r="F66" s="280">
        <v>4</v>
      </c>
      <c r="G66" s="280" t="s">
        <v>346</v>
      </c>
      <c r="H66" s="280" t="s">
        <v>346</v>
      </c>
      <c r="I66" s="280" t="s">
        <v>346</v>
      </c>
      <c r="J66" s="280" t="s">
        <v>346</v>
      </c>
      <c r="K66" s="279" t="s">
        <v>346</v>
      </c>
      <c r="L66" s="281">
        <v>477</v>
      </c>
      <c r="M66" s="280" t="s">
        <v>346</v>
      </c>
      <c r="N66" s="280" t="s">
        <v>346</v>
      </c>
      <c r="O66" s="280" t="s">
        <v>346</v>
      </c>
      <c r="P66" s="280" t="s">
        <v>346</v>
      </c>
      <c r="Q66" s="280" t="s">
        <v>346</v>
      </c>
      <c r="R66" s="280" t="s">
        <v>346</v>
      </c>
      <c r="S66" s="129"/>
    </row>
    <row r="67" spans="1:19" s="288" customFormat="1" ht="12" customHeight="1" x14ac:dyDescent="0.2">
      <c r="A67" s="332"/>
      <c r="B67" s="320"/>
      <c r="C67" s="295" t="s">
        <v>238</v>
      </c>
      <c r="D67" s="280" t="s">
        <v>346</v>
      </c>
      <c r="E67" s="280" t="s">
        <v>346</v>
      </c>
      <c r="F67" s="280" t="s">
        <v>346</v>
      </c>
      <c r="G67" s="280" t="s">
        <v>346</v>
      </c>
      <c r="H67" s="280" t="s">
        <v>346</v>
      </c>
      <c r="I67" s="280" t="s">
        <v>346</v>
      </c>
      <c r="J67" s="280" t="s">
        <v>346</v>
      </c>
      <c r="K67" s="279" t="s">
        <v>346</v>
      </c>
      <c r="L67" s="281">
        <v>298</v>
      </c>
      <c r="M67" s="280" t="s">
        <v>346</v>
      </c>
      <c r="N67" s="280" t="s">
        <v>346</v>
      </c>
      <c r="O67" s="280" t="s">
        <v>346</v>
      </c>
      <c r="P67" s="280" t="s">
        <v>346</v>
      </c>
      <c r="Q67" s="280" t="s">
        <v>346</v>
      </c>
      <c r="R67" s="280" t="s">
        <v>346</v>
      </c>
      <c r="S67" s="129"/>
    </row>
    <row r="68" spans="1:19" s="288" customFormat="1" ht="12" customHeight="1" x14ac:dyDescent="0.2">
      <c r="A68" s="333"/>
      <c r="B68" s="321"/>
      <c r="C68" s="296" t="s">
        <v>239</v>
      </c>
      <c r="D68" s="283">
        <v>63</v>
      </c>
      <c r="E68" s="283">
        <v>48</v>
      </c>
      <c r="F68" s="283">
        <v>3</v>
      </c>
      <c r="G68" s="283" t="s">
        <v>346</v>
      </c>
      <c r="H68" s="283" t="s">
        <v>346</v>
      </c>
      <c r="I68" s="283" t="s">
        <v>346</v>
      </c>
      <c r="J68" s="283" t="s">
        <v>346</v>
      </c>
      <c r="K68" s="282" t="s">
        <v>346</v>
      </c>
      <c r="L68" s="284">
        <v>186</v>
      </c>
      <c r="M68" s="283">
        <v>114</v>
      </c>
      <c r="N68" s="283">
        <v>467</v>
      </c>
      <c r="O68" s="283" t="s">
        <v>346</v>
      </c>
      <c r="P68" s="283" t="s">
        <v>346</v>
      </c>
      <c r="Q68" s="283" t="s">
        <v>346</v>
      </c>
      <c r="R68" s="283" t="s">
        <v>346</v>
      </c>
      <c r="S68" s="129"/>
    </row>
    <row r="69" spans="1:19" s="288" customFormat="1" ht="12" customHeight="1" x14ac:dyDescent="0.2">
      <c r="A69" s="331" t="s">
        <v>313</v>
      </c>
      <c r="B69" s="319" t="s">
        <v>226</v>
      </c>
      <c r="C69" s="294" t="s">
        <v>236</v>
      </c>
      <c r="D69" s="277">
        <v>5</v>
      </c>
      <c r="E69" s="277" t="s">
        <v>346</v>
      </c>
      <c r="F69" s="277" t="s">
        <v>346</v>
      </c>
      <c r="G69" s="277" t="s">
        <v>346</v>
      </c>
      <c r="H69" s="277" t="s">
        <v>346</v>
      </c>
      <c r="I69" s="277" t="s">
        <v>346</v>
      </c>
      <c r="J69" s="277" t="s">
        <v>346</v>
      </c>
      <c r="K69" s="276" t="s">
        <v>346</v>
      </c>
      <c r="L69" s="278" t="s">
        <v>346</v>
      </c>
      <c r="M69" s="277" t="s">
        <v>346</v>
      </c>
      <c r="N69" s="277" t="s">
        <v>346</v>
      </c>
      <c r="O69" s="277" t="s">
        <v>346</v>
      </c>
      <c r="P69" s="277" t="s">
        <v>346</v>
      </c>
      <c r="Q69" s="277" t="s">
        <v>346</v>
      </c>
      <c r="R69" s="277" t="s">
        <v>346</v>
      </c>
      <c r="S69" s="129"/>
    </row>
    <row r="70" spans="1:19" s="288" customFormat="1" ht="12" customHeight="1" x14ac:dyDescent="0.2">
      <c r="A70" s="332"/>
      <c r="B70" s="320"/>
      <c r="C70" s="295" t="s">
        <v>237</v>
      </c>
      <c r="D70" s="280">
        <v>138</v>
      </c>
      <c r="E70" s="280" t="s">
        <v>346</v>
      </c>
      <c r="F70" s="280">
        <v>6</v>
      </c>
      <c r="G70" s="280" t="s">
        <v>346</v>
      </c>
      <c r="H70" s="280" t="s">
        <v>346</v>
      </c>
      <c r="I70" s="280" t="s">
        <v>346</v>
      </c>
      <c r="J70" s="280" t="s">
        <v>346</v>
      </c>
      <c r="K70" s="279" t="s">
        <v>346</v>
      </c>
      <c r="L70" s="281">
        <v>23</v>
      </c>
      <c r="M70" s="280" t="s">
        <v>346</v>
      </c>
      <c r="N70" s="280" t="s">
        <v>346</v>
      </c>
      <c r="O70" s="280" t="s">
        <v>346</v>
      </c>
      <c r="P70" s="280" t="s">
        <v>346</v>
      </c>
      <c r="Q70" s="280" t="s">
        <v>346</v>
      </c>
      <c r="R70" s="280" t="s">
        <v>346</v>
      </c>
      <c r="S70" s="129"/>
    </row>
    <row r="71" spans="1:19" s="288" customFormat="1" ht="12" customHeight="1" x14ac:dyDescent="0.2">
      <c r="A71" s="332"/>
      <c r="B71" s="320"/>
      <c r="C71" s="295" t="s">
        <v>238</v>
      </c>
      <c r="D71" s="280" t="s">
        <v>346</v>
      </c>
      <c r="E71" s="280" t="s">
        <v>346</v>
      </c>
      <c r="F71" s="280" t="s">
        <v>346</v>
      </c>
      <c r="G71" s="280" t="s">
        <v>346</v>
      </c>
      <c r="H71" s="280" t="s">
        <v>346</v>
      </c>
      <c r="I71" s="280" t="s">
        <v>346</v>
      </c>
      <c r="J71" s="280" t="s">
        <v>346</v>
      </c>
      <c r="K71" s="279" t="s">
        <v>346</v>
      </c>
      <c r="L71" s="281" t="s">
        <v>346</v>
      </c>
      <c r="M71" s="280" t="s">
        <v>346</v>
      </c>
      <c r="N71" s="280" t="s">
        <v>346</v>
      </c>
      <c r="O71" s="280" t="s">
        <v>346</v>
      </c>
      <c r="P71" s="280" t="s">
        <v>346</v>
      </c>
      <c r="Q71" s="280" t="s">
        <v>346</v>
      </c>
      <c r="R71" s="280" t="s">
        <v>346</v>
      </c>
      <c r="S71" s="129"/>
    </row>
    <row r="72" spans="1:19" s="288" customFormat="1" ht="12" customHeight="1" x14ac:dyDescent="0.2">
      <c r="A72" s="333"/>
      <c r="B72" s="321"/>
      <c r="C72" s="296" t="s">
        <v>239</v>
      </c>
      <c r="D72" s="283" t="s">
        <v>346</v>
      </c>
      <c r="E72" s="283" t="s">
        <v>346</v>
      </c>
      <c r="F72" s="283" t="s">
        <v>346</v>
      </c>
      <c r="G72" s="283" t="s">
        <v>346</v>
      </c>
      <c r="H72" s="283" t="s">
        <v>346</v>
      </c>
      <c r="I72" s="283" t="s">
        <v>346</v>
      </c>
      <c r="J72" s="283" t="s">
        <v>346</v>
      </c>
      <c r="K72" s="282" t="s">
        <v>346</v>
      </c>
      <c r="L72" s="284">
        <v>33</v>
      </c>
      <c r="M72" s="283" t="s">
        <v>346</v>
      </c>
      <c r="N72" s="283" t="s">
        <v>346</v>
      </c>
      <c r="O72" s="283" t="s">
        <v>346</v>
      </c>
      <c r="P72" s="283" t="s">
        <v>346</v>
      </c>
      <c r="Q72" s="283" t="s">
        <v>346</v>
      </c>
      <c r="R72" s="283" t="s">
        <v>346</v>
      </c>
      <c r="S72" s="129"/>
    </row>
    <row r="73" spans="1:19" s="288" customFormat="1" ht="12" customHeight="1" x14ac:dyDescent="0.2">
      <c r="A73" s="331" t="s">
        <v>314</v>
      </c>
      <c r="B73" s="319" t="s">
        <v>226</v>
      </c>
      <c r="C73" s="294" t="s">
        <v>236</v>
      </c>
      <c r="D73" s="277">
        <v>20</v>
      </c>
      <c r="E73" s="277" t="s">
        <v>346</v>
      </c>
      <c r="F73" s="277" t="s">
        <v>346</v>
      </c>
      <c r="G73" s="277" t="s">
        <v>346</v>
      </c>
      <c r="H73" s="277" t="s">
        <v>346</v>
      </c>
      <c r="I73" s="277" t="s">
        <v>346</v>
      </c>
      <c r="J73" s="277" t="s">
        <v>346</v>
      </c>
      <c r="K73" s="276" t="s">
        <v>346</v>
      </c>
      <c r="L73" s="278" t="s">
        <v>346</v>
      </c>
      <c r="M73" s="277" t="s">
        <v>346</v>
      </c>
      <c r="N73" s="277" t="s">
        <v>346</v>
      </c>
      <c r="O73" s="277" t="s">
        <v>346</v>
      </c>
      <c r="P73" s="277" t="s">
        <v>346</v>
      </c>
      <c r="Q73" s="277" t="s">
        <v>346</v>
      </c>
      <c r="R73" s="277" t="s">
        <v>346</v>
      </c>
      <c r="S73" s="129"/>
    </row>
    <row r="74" spans="1:19" s="288" customFormat="1" ht="12" customHeight="1" x14ac:dyDescent="0.2">
      <c r="A74" s="332"/>
      <c r="B74" s="320"/>
      <c r="C74" s="295" t="s">
        <v>237</v>
      </c>
      <c r="D74" s="280">
        <v>41</v>
      </c>
      <c r="E74" s="280" t="s">
        <v>346</v>
      </c>
      <c r="F74" s="280" t="s">
        <v>346</v>
      </c>
      <c r="G74" s="280" t="s">
        <v>346</v>
      </c>
      <c r="H74" s="280" t="s">
        <v>346</v>
      </c>
      <c r="I74" s="280" t="s">
        <v>346</v>
      </c>
      <c r="J74" s="280" t="s">
        <v>346</v>
      </c>
      <c r="K74" s="279" t="s">
        <v>346</v>
      </c>
      <c r="L74" s="281">
        <v>157</v>
      </c>
      <c r="M74" s="280" t="s">
        <v>346</v>
      </c>
      <c r="N74" s="280" t="s">
        <v>346</v>
      </c>
      <c r="O74" s="280" t="s">
        <v>346</v>
      </c>
      <c r="P74" s="280" t="s">
        <v>346</v>
      </c>
      <c r="Q74" s="280" t="s">
        <v>346</v>
      </c>
      <c r="R74" s="280" t="s">
        <v>346</v>
      </c>
      <c r="S74" s="129"/>
    </row>
    <row r="75" spans="1:19" s="288" customFormat="1" ht="12" customHeight="1" x14ac:dyDescent="0.2">
      <c r="A75" s="332"/>
      <c r="B75" s="320"/>
      <c r="C75" s="295" t="s">
        <v>238</v>
      </c>
      <c r="D75" s="280" t="s">
        <v>346</v>
      </c>
      <c r="E75" s="280" t="s">
        <v>346</v>
      </c>
      <c r="F75" s="280" t="s">
        <v>346</v>
      </c>
      <c r="G75" s="280" t="s">
        <v>346</v>
      </c>
      <c r="H75" s="280" t="s">
        <v>346</v>
      </c>
      <c r="I75" s="280" t="s">
        <v>346</v>
      </c>
      <c r="J75" s="280" t="s">
        <v>346</v>
      </c>
      <c r="K75" s="279" t="s">
        <v>346</v>
      </c>
      <c r="L75" s="281" t="s">
        <v>346</v>
      </c>
      <c r="M75" s="280" t="s">
        <v>346</v>
      </c>
      <c r="N75" s="280" t="s">
        <v>346</v>
      </c>
      <c r="O75" s="280" t="s">
        <v>346</v>
      </c>
      <c r="P75" s="280" t="s">
        <v>346</v>
      </c>
      <c r="Q75" s="280" t="s">
        <v>346</v>
      </c>
      <c r="R75" s="280" t="s">
        <v>346</v>
      </c>
      <c r="S75" s="129"/>
    </row>
    <row r="76" spans="1:19" s="288" customFormat="1" ht="12" customHeight="1" x14ac:dyDescent="0.2">
      <c r="A76" s="333"/>
      <c r="B76" s="321"/>
      <c r="C76" s="296" t="s">
        <v>239</v>
      </c>
      <c r="D76" s="283" t="s">
        <v>346</v>
      </c>
      <c r="E76" s="283" t="s">
        <v>346</v>
      </c>
      <c r="F76" s="283" t="s">
        <v>346</v>
      </c>
      <c r="G76" s="283" t="s">
        <v>346</v>
      </c>
      <c r="H76" s="283" t="s">
        <v>346</v>
      </c>
      <c r="I76" s="283" t="s">
        <v>346</v>
      </c>
      <c r="J76" s="283" t="s">
        <v>346</v>
      </c>
      <c r="K76" s="282" t="s">
        <v>346</v>
      </c>
      <c r="L76" s="284" t="s">
        <v>346</v>
      </c>
      <c r="M76" s="283" t="s">
        <v>346</v>
      </c>
      <c r="N76" s="283" t="s">
        <v>346</v>
      </c>
      <c r="O76" s="283" t="s">
        <v>346</v>
      </c>
      <c r="P76" s="283" t="s">
        <v>346</v>
      </c>
      <c r="Q76" s="283" t="s">
        <v>346</v>
      </c>
      <c r="R76" s="283" t="s">
        <v>346</v>
      </c>
      <c r="S76" s="129"/>
    </row>
    <row r="77" spans="1:19" s="288" customFormat="1" ht="12" customHeight="1" x14ac:dyDescent="0.2">
      <c r="A77" s="331" t="s">
        <v>315</v>
      </c>
      <c r="B77" s="319" t="s">
        <v>226</v>
      </c>
      <c r="C77" s="294" t="s">
        <v>236</v>
      </c>
      <c r="D77" s="277">
        <v>13</v>
      </c>
      <c r="E77" s="277" t="s">
        <v>346</v>
      </c>
      <c r="F77" s="277" t="s">
        <v>346</v>
      </c>
      <c r="G77" s="277" t="s">
        <v>346</v>
      </c>
      <c r="H77" s="277" t="s">
        <v>346</v>
      </c>
      <c r="I77" s="277" t="s">
        <v>346</v>
      </c>
      <c r="J77" s="277" t="s">
        <v>346</v>
      </c>
      <c r="K77" s="276" t="s">
        <v>346</v>
      </c>
      <c r="L77" s="278" t="s">
        <v>346</v>
      </c>
      <c r="M77" s="277" t="s">
        <v>346</v>
      </c>
      <c r="N77" s="277" t="s">
        <v>346</v>
      </c>
      <c r="O77" s="277" t="s">
        <v>346</v>
      </c>
      <c r="P77" s="277" t="s">
        <v>346</v>
      </c>
      <c r="Q77" s="277" t="s">
        <v>346</v>
      </c>
      <c r="R77" s="277" t="s">
        <v>346</v>
      </c>
      <c r="S77" s="129"/>
    </row>
    <row r="78" spans="1:19" s="288" customFormat="1" ht="12" customHeight="1" x14ac:dyDescent="0.2">
      <c r="A78" s="332"/>
      <c r="B78" s="320"/>
      <c r="C78" s="295" t="s">
        <v>237</v>
      </c>
      <c r="D78" s="280">
        <v>20</v>
      </c>
      <c r="E78" s="280" t="s">
        <v>346</v>
      </c>
      <c r="F78" s="280" t="s">
        <v>346</v>
      </c>
      <c r="G78" s="280" t="s">
        <v>346</v>
      </c>
      <c r="H78" s="280" t="s">
        <v>346</v>
      </c>
      <c r="I78" s="280" t="s">
        <v>346</v>
      </c>
      <c r="J78" s="280" t="s">
        <v>346</v>
      </c>
      <c r="K78" s="279" t="s">
        <v>346</v>
      </c>
      <c r="L78" s="281" t="s">
        <v>346</v>
      </c>
      <c r="M78" s="280" t="s">
        <v>346</v>
      </c>
      <c r="N78" s="280" t="s">
        <v>346</v>
      </c>
      <c r="O78" s="280" t="s">
        <v>346</v>
      </c>
      <c r="P78" s="280" t="s">
        <v>346</v>
      </c>
      <c r="Q78" s="280" t="s">
        <v>346</v>
      </c>
      <c r="R78" s="280" t="s">
        <v>346</v>
      </c>
      <c r="S78" s="129"/>
    </row>
    <row r="79" spans="1:19" s="288" customFormat="1" ht="12" customHeight="1" x14ac:dyDescent="0.2">
      <c r="A79" s="332"/>
      <c r="B79" s="320"/>
      <c r="C79" s="295" t="s">
        <v>238</v>
      </c>
      <c r="D79" s="280" t="s">
        <v>346</v>
      </c>
      <c r="E79" s="280" t="s">
        <v>346</v>
      </c>
      <c r="F79" s="280" t="s">
        <v>346</v>
      </c>
      <c r="G79" s="280" t="s">
        <v>346</v>
      </c>
      <c r="H79" s="280" t="s">
        <v>346</v>
      </c>
      <c r="I79" s="280" t="s">
        <v>346</v>
      </c>
      <c r="J79" s="280" t="s">
        <v>346</v>
      </c>
      <c r="K79" s="279" t="s">
        <v>346</v>
      </c>
      <c r="L79" s="281">
        <v>49</v>
      </c>
      <c r="M79" s="280" t="s">
        <v>346</v>
      </c>
      <c r="N79" s="280" t="s">
        <v>346</v>
      </c>
      <c r="O79" s="280" t="s">
        <v>346</v>
      </c>
      <c r="P79" s="280" t="s">
        <v>346</v>
      </c>
      <c r="Q79" s="280" t="s">
        <v>346</v>
      </c>
      <c r="R79" s="280" t="s">
        <v>346</v>
      </c>
      <c r="S79" s="129"/>
    </row>
    <row r="80" spans="1:19" s="288" customFormat="1" ht="12" customHeight="1" x14ac:dyDescent="0.2">
      <c r="A80" s="333"/>
      <c r="B80" s="321"/>
      <c r="C80" s="296" t="s">
        <v>239</v>
      </c>
      <c r="D80" s="283">
        <v>14</v>
      </c>
      <c r="E80" s="283" t="s">
        <v>346</v>
      </c>
      <c r="F80" s="283" t="s">
        <v>346</v>
      </c>
      <c r="G80" s="283" t="s">
        <v>346</v>
      </c>
      <c r="H80" s="283" t="s">
        <v>346</v>
      </c>
      <c r="I80" s="283" t="s">
        <v>346</v>
      </c>
      <c r="J80" s="283" t="s">
        <v>346</v>
      </c>
      <c r="K80" s="282" t="s">
        <v>346</v>
      </c>
      <c r="L80" s="284">
        <v>118</v>
      </c>
      <c r="M80" s="283" t="s">
        <v>346</v>
      </c>
      <c r="N80" s="283" t="s">
        <v>346</v>
      </c>
      <c r="O80" s="283" t="s">
        <v>346</v>
      </c>
      <c r="P80" s="283" t="s">
        <v>346</v>
      </c>
      <c r="Q80" s="283" t="s">
        <v>346</v>
      </c>
      <c r="R80" s="283" t="s">
        <v>346</v>
      </c>
      <c r="S80" s="129"/>
    </row>
    <row r="81" spans="1:19" s="288" customFormat="1" ht="12" customHeight="1" x14ac:dyDescent="0.2">
      <c r="A81" s="331" t="s">
        <v>316</v>
      </c>
      <c r="B81" s="319" t="s">
        <v>226</v>
      </c>
      <c r="C81" s="294" t="s">
        <v>236</v>
      </c>
      <c r="D81" s="277">
        <v>51</v>
      </c>
      <c r="E81" s="277" t="s">
        <v>346</v>
      </c>
      <c r="F81" s="277" t="s">
        <v>346</v>
      </c>
      <c r="G81" s="277" t="s">
        <v>346</v>
      </c>
      <c r="H81" s="277" t="s">
        <v>346</v>
      </c>
      <c r="I81" s="277" t="s">
        <v>346</v>
      </c>
      <c r="J81" s="277" t="s">
        <v>346</v>
      </c>
      <c r="K81" s="276" t="s">
        <v>346</v>
      </c>
      <c r="L81" s="278">
        <v>34</v>
      </c>
      <c r="M81" s="277" t="s">
        <v>346</v>
      </c>
      <c r="N81" s="277" t="s">
        <v>346</v>
      </c>
      <c r="O81" s="277" t="s">
        <v>346</v>
      </c>
      <c r="P81" s="277" t="s">
        <v>346</v>
      </c>
      <c r="Q81" s="277" t="s">
        <v>346</v>
      </c>
      <c r="R81" s="277" t="s">
        <v>346</v>
      </c>
      <c r="S81" s="129"/>
    </row>
    <row r="82" spans="1:19" s="288" customFormat="1" ht="12" customHeight="1" x14ac:dyDescent="0.2">
      <c r="A82" s="332"/>
      <c r="B82" s="320"/>
      <c r="C82" s="295" t="s">
        <v>237</v>
      </c>
      <c r="D82" s="280">
        <v>274</v>
      </c>
      <c r="E82" s="280" t="s">
        <v>346</v>
      </c>
      <c r="F82" s="280" t="s">
        <v>346</v>
      </c>
      <c r="G82" s="280" t="s">
        <v>346</v>
      </c>
      <c r="H82" s="280" t="s">
        <v>346</v>
      </c>
      <c r="I82" s="280" t="s">
        <v>346</v>
      </c>
      <c r="J82" s="280" t="s">
        <v>346</v>
      </c>
      <c r="K82" s="279" t="s">
        <v>346</v>
      </c>
      <c r="L82" s="281">
        <v>617</v>
      </c>
      <c r="M82" s="280" t="s">
        <v>346</v>
      </c>
      <c r="N82" s="280" t="s">
        <v>346</v>
      </c>
      <c r="O82" s="280" t="s">
        <v>346</v>
      </c>
      <c r="P82" s="280" t="s">
        <v>346</v>
      </c>
      <c r="Q82" s="280" t="s">
        <v>346</v>
      </c>
      <c r="R82" s="280" t="s">
        <v>346</v>
      </c>
      <c r="S82" s="129"/>
    </row>
    <row r="83" spans="1:19" s="288" customFormat="1" ht="12" customHeight="1" x14ac:dyDescent="0.2">
      <c r="A83" s="332"/>
      <c r="B83" s="320"/>
      <c r="C83" s="295" t="s">
        <v>238</v>
      </c>
      <c r="D83" s="280">
        <v>3</v>
      </c>
      <c r="E83" s="280" t="s">
        <v>346</v>
      </c>
      <c r="F83" s="280" t="s">
        <v>346</v>
      </c>
      <c r="G83" s="280" t="s">
        <v>346</v>
      </c>
      <c r="H83" s="280" t="s">
        <v>346</v>
      </c>
      <c r="I83" s="280" t="s">
        <v>346</v>
      </c>
      <c r="J83" s="280" t="s">
        <v>346</v>
      </c>
      <c r="K83" s="279" t="s">
        <v>346</v>
      </c>
      <c r="L83" s="281">
        <v>222</v>
      </c>
      <c r="M83" s="280" t="s">
        <v>346</v>
      </c>
      <c r="N83" s="280" t="s">
        <v>346</v>
      </c>
      <c r="O83" s="280" t="s">
        <v>346</v>
      </c>
      <c r="P83" s="280" t="s">
        <v>346</v>
      </c>
      <c r="Q83" s="280" t="s">
        <v>346</v>
      </c>
      <c r="R83" s="280" t="s">
        <v>346</v>
      </c>
      <c r="S83" s="129"/>
    </row>
    <row r="84" spans="1:19" s="288" customFormat="1" ht="12" customHeight="1" x14ac:dyDescent="0.2">
      <c r="A84" s="333"/>
      <c r="B84" s="321"/>
      <c r="C84" s="296" t="s">
        <v>239</v>
      </c>
      <c r="D84" s="283">
        <v>256</v>
      </c>
      <c r="E84" s="283">
        <v>19</v>
      </c>
      <c r="F84" s="283" t="s">
        <v>346</v>
      </c>
      <c r="G84" s="283" t="s">
        <v>346</v>
      </c>
      <c r="H84" s="283" t="s">
        <v>346</v>
      </c>
      <c r="I84" s="283" t="s">
        <v>346</v>
      </c>
      <c r="J84" s="283" t="s">
        <v>346</v>
      </c>
      <c r="K84" s="282" t="s">
        <v>346</v>
      </c>
      <c r="L84" s="284">
        <v>255</v>
      </c>
      <c r="M84" s="283">
        <v>45</v>
      </c>
      <c r="N84" s="283" t="s">
        <v>346</v>
      </c>
      <c r="O84" s="283" t="s">
        <v>346</v>
      </c>
      <c r="P84" s="283" t="s">
        <v>346</v>
      </c>
      <c r="Q84" s="283" t="s">
        <v>346</v>
      </c>
      <c r="R84" s="283" t="s">
        <v>346</v>
      </c>
      <c r="S84" s="129"/>
    </row>
    <row r="85" spans="1:19" s="288" customFormat="1" ht="12" customHeight="1" x14ac:dyDescent="0.2">
      <c r="A85" s="331" t="s">
        <v>317</v>
      </c>
      <c r="B85" s="319" t="s">
        <v>226</v>
      </c>
      <c r="C85" s="294" t="s">
        <v>236</v>
      </c>
      <c r="D85" s="277">
        <v>11</v>
      </c>
      <c r="E85" s="277" t="s">
        <v>346</v>
      </c>
      <c r="F85" s="277">
        <v>5</v>
      </c>
      <c r="G85" s="277" t="s">
        <v>346</v>
      </c>
      <c r="H85" s="277" t="s">
        <v>346</v>
      </c>
      <c r="I85" s="277" t="s">
        <v>346</v>
      </c>
      <c r="J85" s="277" t="s">
        <v>346</v>
      </c>
      <c r="K85" s="276" t="s">
        <v>346</v>
      </c>
      <c r="L85" s="278" t="s">
        <v>346</v>
      </c>
      <c r="M85" s="277" t="s">
        <v>346</v>
      </c>
      <c r="N85" s="277" t="s">
        <v>346</v>
      </c>
      <c r="O85" s="277" t="s">
        <v>346</v>
      </c>
      <c r="P85" s="277" t="s">
        <v>346</v>
      </c>
      <c r="Q85" s="277" t="s">
        <v>346</v>
      </c>
      <c r="R85" s="277" t="s">
        <v>346</v>
      </c>
      <c r="S85" s="129"/>
    </row>
    <row r="86" spans="1:19" s="288" customFormat="1" ht="12" customHeight="1" x14ac:dyDescent="0.2">
      <c r="A86" s="332"/>
      <c r="B86" s="320"/>
      <c r="C86" s="295" t="s">
        <v>237</v>
      </c>
      <c r="D86" s="280">
        <v>40</v>
      </c>
      <c r="E86" s="280" t="s">
        <v>346</v>
      </c>
      <c r="F86" s="280" t="s">
        <v>346</v>
      </c>
      <c r="G86" s="280" t="s">
        <v>346</v>
      </c>
      <c r="H86" s="280" t="s">
        <v>346</v>
      </c>
      <c r="I86" s="280" t="s">
        <v>346</v>
      </c>
      <c r="J86" s="280" t="s">
        <v>346</v>
      </c>
      <c r="K86" s="279" t="s">
        <v>346</v>
      </c>
      <c r="L86" s="281">
        <v>38</v>
      </c>
      <c r="M86" s="280" t="s">
        <v>346</v>
      </c>
      <c r="N86" s="280" t="s">
        <v>346</v>
      </c>
      <c r="O86" s="280" t="s">
        <v>346</v>
      </c>
      <c r="P86" s="280" t="s">
        <v>346</v>
      </c>
      <c r="Q86" s="280" t="s">
        <v>346</v>
      </c>
      <c r="R86" s="280" t="s">
        <v>346</v>
      </c>
      <c r="S86" s="129"/>
    </row>
    <row r="87" spans="1:19" s="288" customFormat="1" ht="12" customHeight="1" x14ac:dyDescent="0.2">
      <c r="A87" s="332"/>
      <c r="B87" s="320"/>
      <c r="C87" s="295" t="s">
        <v>238</v>
      </c>
      <c r="D87" s="280" t="s">
        <v>346</v>
      </c>
      <c r="E87" s="280" t="s">
        <v>346</v>
      </c>
      <c r="F87" s="280" t="s">
        <v>346</v>
      </c>
      <c r="G87" s="280" t="s">
        <v>346</v>
      </c>
      <c r="H87" s="280" t="s">
        <v>346</v>
      </c>
      <c r="I87" s="280" t="s">
        <v>346</v>
      </c>
      <c r="J87" s="280" t="s">
        <v>346</v>
      </c>
      <c r="K87" s="279" t="s">
        <v>346</v>
      </c>
      <c r="L87" s="281" t="s">
        <v>346</v>
      </c>
      <c r="M87" s="280" t="s">
        <v>346</v>
      </c>
      <c r="N87" s="280" t="s">
        <v>346</v>
      </c>
      <c r="O87" s="280" t="s">
        <v>346</v>
      </c>
      <c r="P87" s="280" t="s">
        <v>346</v>
      </c>
      <c r="Q87" s="280" t="s">
        <v>346</v>
      </c>
      <c r="R87" s="280" t="s">
        <v>346</v>
      </c>
      <c r="S87" s="129"/>
    </row>
    <row r="88" spans="1:19" s="288" customFormat="1" ht="12" customHeight="1" x14ac:dyDescent="0.2">
      <c r="A88" s="333"/>
      <c r="B88" s="321"/>
      <c r="C88" s="296" t="s">
        <v>239</v>
      </c>
      <c r="D88" s="283">
        <v>28</v>
      </c>
      <c r="E88" s="283" t="s">
        <v>346</v>
      </c>
      <c r="F88" s="283">
        <v>11</v>
      </c>
      <c r="G88" s="283" t="s">
        <v>346</v>
      </c>
      <c r="H88" s="283" t="s">
        <v>346</v>
      </c>
      <c r="I88" s="283" t="s">
        <v>346</v>
      </c>
      <c r="J88" s="283" t="s">
        <v>346</v>
      </c>
      <c r="K88" s="282" t="s">
        <v>346</v>
      </c>
      <c r="L88" s="284" t="s">
        <v>346</v>
      </c>
      <c r="M88" s="283" t="s">
        <v>346</v>
      </c>
      <c r="N88" s="283" t="s">
        <v>346</v>
      </c>
      <c r="O88" s="283" t="s">
        <v>346</v>
      </c>
      <c r="P88" s="283" t="s">
        <v>346</v>
      </c>
      <c r="Q88" s="283" t="s">
        <v>346</v>
      </c>
      <c r="R88" s="283" t="s">
        <v>346</v>
      </c>
      <c r="S88" s="129"/>
    </row>
    <row r="89" spans="1:19" s="288" customFormat="1" ht="12" customHeight="1" x14ac:dyDescent="0.2">
      <c r="A89" s="331" t="s">
        <v>318</v>
      </c>
      <c r="B89" s="319" t="s">
        <v>226</v>
      </c>
      <c r="C89" s="294" t="s">
        <v>236</v>
      </c>
      <c r="D89" s="277" t="s">
        <v>346</v>
      </c>
      <c r="E89" s="277" t="s">
        <v>346</v>
      </c>
      <c r="F89" s="277" t="s">
        <v>346</v>
      </c>
      <c r="G89" s="277" t="s">
        <v>346</v>
      </c>
      <c r="H89" s="277" t="s">
        <v>346</v>
      </c>
      <c r="I89" s="277" t="s">
        <v>346</v>
      </c>
      <c r="J89" s="277" t="s">
        <v>346</v>
      </c>
      <c r="K89" s="276" t="s">
        <v>346</v>
      </c>
      <c r="L89" s="278" t="s">
        <v>346</v>
      </c>
      <c r="M89" s="277" t="s">
        <v>346</v>
      </c>
      <c r="N89" s="277" t="s">
        <v>346</v>
      </c>
      <c r="O89" s="277" t="s">
        <v>346</v>
      </c>
      <c r="P89" s="277" t="s">
        <v>346</v>
      </c>
      <c r="Q89" s="277" t="s">
        <v>346</v>
      </c>
      <c r="R89" s="277" t="s">
        <v>346</v>
      </c>
      <c r="S89" s="129"/>
    </row>
    <row r="90" spans="1:19" s="288" customFormat="1" ht="12" customHeight="1" x14ac:dyDescent="0.2">
      <c r="A90" s="332"/>
      <c r="B90" s="320"/>
      <c r="C90" s="295" t="s">
        <v>237</v>
      </c>
      <c r="D90" s="280">
        <v>44</v>
      </c>
      <c r="E90" s="280" t="s">
        <v>346</v>
      </c>
      <c r="F90" s="280" t="s">
        <v>346</v>
      </c>
      <c r="G90" s="280" t="s">
        <v>346</v>
      </c>
      <c r="H90" s="280" t="s">
        <v>346</v>
      </c>
      <c r="I90" s="280" t="s">
        <v>346</v>
      </c>
      <c r="J90" s="280" t="s">
        <v>346</v>
      </c>
      <c r="K90" s="279" t="s">
        <v>346</v>
      </c>
      <c r="L90" s="281">
        <v>44</v>
      </c>
      <c r="M90" s="280" t="s">
        <v>346</v>
      </c>
      <c r="N90" s="280" t="s">
        <v>346</v>
      </c>
      <c r="O90" s="280" t="s">
        <v>346</v>
      </c>
      <c r="P90" s="280" t="s">
        <v>346</v>
      </c>
      <c r="Q90" s="280" t="s">
        <v>346</v>
      </c>
      <c r="R90" s="280" t="s">
        <v>346</v>
      </c>
      <c r="S90" s="129"/>
    </row>
    <row r="91" spans="1:19" s="288" customFormat="1" ht="12" customHeight="1" x14ac:dyDescent="0.2">
      <c r="A91" s="332"/>
      <c r="B91" s="320"/>
      <c r="C91" s="295" t="s">
        <v>238</v>
      </c>
      <c r="D91" s="280" t="s">
        <v>346</v>
      </c>
      <c r="E91" s="280" t="s">
        <v>346</v>
      </c>
      <c r="F91" s="280" t="s">
        <v>346</v>
      </c>
      <c r="G91" s="280" t="s">
        <v>346</v>
      </c>
      <c r="H91" s="280" t="s">
        <v>346</v>
      </c>
      <c r="I91" s="280" t="s">
        <v>346</v>
      </c>
      <c r="J91" s="280" t="s">
        <v>346</v>
      </c>
      <c r="K91" s="279" t="s">
        <v>346</v>
      </c>
      <c r="L91" s="281" t="s">
        <v>346</v>
      </c>
      <c r="M91" s="280" t="s">
        <v>346</v>
      </c>
      <c r="N91" s="280" t="s">
        <v>346</v>
      </c>
      <c r="O91" s="280" t="s">
        <v>346</v>
      </c>
      <c r="P91" s="280" t="s">
        <v>346</v>
      </c>
      <c r="Q91" s="280" t="s">
        <v>346</v>
      </c>
      <c r="R91" s="280" t="s">
        <v>346</v>
      </c>
      <c r="S91" s="129"/>
    </row>
    <row r="92" spans="1:19" s="288" customFormat="1" ht="12" customHeight="1" x14ac:dyDescent="0.2">
      <c r="A92" s="333"/>
      <c r="B92" s="321"/>
      <c r="C92" s="296" t="s">
        <v>239</v>
      </c>
      <c r="D92" s="283">
        <v>93</v>
      </c>
      <c r="E92" s="283">
        <v>5</v>
      </c>
      <c r="F92" s="283">
        <v>5</v>
      </c>
      <c r="G92" s="283" t="s">
        <v>346</v>
      </c>
      <c r="H92" s="283" t="s">
        <v>346</v>
      </c>
      <c r="I92" s="283" t="s">
        <v>346</v>
      </c>
      <c r="J92" s="283" t="s">
        <v>346</v>
      </c>
      <c r="K92" s="282" t="s">
        <v>346</v>
      </c>
      <c r="L92" s="284" t="s">
        <v>346</v>
      </c>
      <c r="M92" s="283" t="s">
        <v>346</v>
      </c>
      <c r="N92" s="283" t="s">
        <v>346</v>
      </c>
      <c r="O92" s="283" t="s">
        <v>346</v>
      </c>
      <c r="P92" s="283" t="s">
        <v>346</v>
      </c>
      <c r="Q92" s="283" t="s">
        <v>346</v>
      </c>
      <c r="R92" s="283" t="s">
        <v>346</v>
      </c>
      <c r="S92" s="129"/>
    </row>
    <row r="93" spans="1:19" s="80" customFormat="1" ht="13" x14ac:dyDescent="0.2">
      <c r="A93" s="285" t="s">
        <v>343</v>
      </c>
      <c r="S93" s="102"/>
    </row>
    <row r="94" spans="1:19" s="80" customFormat="1" ht="13" x14ac:dyDescent="0.2">
      <c r="A94" s="101" t="s">
        <v>298</v>
      </c>
      <c r="S94" s="102"/>
    </row>
    <row r="95" spans="1:19" s="80" customFormat="1" ht="13" x14ac:dyDescent="0.2">
      <c r="A95" s="101" t="s">
        <v>283</v>
      </c>
      <c r="S95" s="102"/>
    </row>
    <row r="96" spans="1:19" s="80" customFormat="1" ht="13" x14ac:dyDescent="0.2">
      <c r="A96" s="101"/>
      <c r="S96" s="102"/>
    </row>
    <row r="97" spans="1:19" s="80" customFormat="1" ht="13" x14ac:dyDescent="0.2">
      <c r="A97" s="101"/>
      <c r="S97" s="82"/>
    </row>
    <row r="98" spans="1:19" s="80" customFormat="1" ht="13" x14ac:dyDescent="0.2">
      <c r="A98" s="101"/>
      <c r="S98" s="82"/>
    </row>
  </sheetData>
  <customSheetViews>
    <customSheetView guid="{8B4C5619-54EF-4E9D-AF19-AC3668C76619}" showPageBreaks="1" showGridLines="0" printArea="1" view="pageBreakPreview" topLeftCell="A79">
      <selection activeCell="S23" sqref="S23"/>
      <rowBreaks count="1" manualBreakCount="1">
        <brk id="72" max="17" man="1"/>
      </rowBreaks>
      <colBreaks count="2" manualBreakCount="2">
        <brk id="19" max="535" man="1"/>
        <brk id="25" max="535" man="1"/>
      </colBreaks>
      <pageMargins left="0.78740157480314965" right="0.78740157480314965" top="0.78740157480314965" bottom="0.78740157480314965" header="0" footer="0"/>
      <pageSetup paperSize="9" scale="75" pageOrder="overThenDown" orientation="portrait" r:id="rId1"/>
      <headerFooter alignWithMargins="0"/>
    </customSheetView>
  </customSheetViews>
  <mergeCells count="56">
    <mergeCell ref="A85:A88"/>
    <mergeCell ref="A89:A92"/>
    <mergeCell ref="A69:A72"/>
    <mergeCell ref="A73:A76"/>
    <mergeCell ref="A77:A80"/>
    <mergeCell ref="A81:A84"/>
    <mergeCell ref="A53:A56"/>
    <mergeCell ref="A57:A60"/>
    <mergeCell ref="A61:A64"/>
    <mergeCell ref="A65:A68"/>
    <mergeCell ref="A17:A20"/>
    <mergeCell ref="A21:A24"/>
    <mergeCell ref="A25:A28"/>
    <mergeCell ref="A29:A32"/>
    <mergeCell ref="A33:A36"/>
    <mergeCell ref="R3:R4"/>
    <mergeCell ref="A37:A40"/>
    <mergeCell ref="A41:A44"/>
    <mergeCell ref="A45:A48"/>
    <mergeCell ref="D2:K2"/>
    <mergeCell ref="L2:R2"/>
    <mergeCell ref="I3:I4"/>
    <mergeCell ref="J3:J4"/>
    <mergeCell ref="K3:K4"/>
    <mergeCell ref="P3:P4"/>
    <mergeCell ref="Q3:Q4"/>
    <mergeCell ref="D3:D4"/>
    <mergeCell ref="L3:L4"/>
    <mergeCell ref="G3:G4"/>
    <mergeCell ref="N3:N4"/>
    <mergeCell ref="A5:A8"/>
    <mergeCell ref="B49:B52"/>
    <mergeCell ref="A13:A16"/>
    <mergeCell ref="B9:B12"/>
    <mergeCell ref="B13:B16"/>
    <mergeCell ref="B17:B20"/>
    <mergeCell ref="B21:B24"/>
    <mergeCell ref="B25:B28"/>
    <mergeCell ref="A9:A12"/>
    <mergeCell ref="A49:A52"/>
    <mergeCell ref="B77:B80"/>
    <mergeCell ref="B81:B84"/>
    <mergeCell ref="B85:B88"/>
    <mergeCell ref="B89:B92"/>
    <mergeCell ref="B5:B8"/>
    <mergeCell ref="B53:B56"/>
    <mergeCell ref="B57:B60"/>
    <mergeCell ref="B61:B64"/>
    <mergeCell ref="B65:B68"/>
    <mergeCell ref="B69:B72"/>
    <mergeCell ref="B73:B76"/>
    <mergeCell ref="B29:B32"/>
    <mergeCell ref="B33:B36"/>
    <mergeCell ref="B37:B40"/>
    <mergeCell ref="B41:B44"/>
    <mergeCell ref="B45:B48"/>
  </mergeCells>
  <phoneticPr fontId="2"/>
  <pageMargins left="0.59055118110236227" right="0.59055118110236227" top="0.70866141732283472" bottom="0.62992125984251968" header="0" footer="0"/>
  <pageSetup paperSize="9" scale="68" pageOrder="overThenDown" orientation="portrait" r:id="rId2"/>
  <headerFooter alignWithMargins="0"/>
  <colBreaks count="2" manualBreakCount="2">
    <brk id="19" max="535" man="1"/>
    <brk id="25" max="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80" zoomScaleNormal="50" zoomScaleSheetLayoutView="80" workbookViewId="0">
      <pane xSplit="1" ySplit="7" topLeftCell="E8" activePane="bottomRight" state="frozen"/>
      <selection activeCell="X35" sqref="X35"/>
      <selection pane="topRight" activeCell="X35" sqref="X35"/>
      <selection pane="bottomLeft" activeCell="X35" sqref="X35"/>
      <selection pane="bottomRight" activeCell="F13" sqref="F13"/>
    </sheetView>
  </sheetViews>
  <sheetFormatPr defaultColWidth="9" defaultRowHeight="11" x14ac:dyDescent="0.2"/>
  <cols>
    <col min="1" max="1" width="11.36328125" style="105" customWidth="1"/>
    <col min="2" max="2" width="6" style="84" customWidth="1"/>
    <col min="3" max="3" width="9.26953125" style="84" customWidth="1"/>
    <col min="4" max="4" width="5.36328125" style="84" customWidth="1"/>
    <col min="5" max="5" width="6.08984375" style="84" customWidth="1"/>
    <col min="6" max="6" width="5.36328125" style="84" customWidth="1"/>
    <col min="7" max="7" width="6.90625" style="84" customWidth="1"/>
    <col min="8" max="8" width="5.36328125" style="84" customWidth="1"/>
    <col min="9" max="9" width="6.08984375" style="84" customWidth="1"/>
    <col min="10" max="10" width="5.36328125" style="84" customWidth="1"/>
    <col min="11" max="11" width="5.26953125" style="84" customWidth="1"/>
    <col min="12" max="12" width="5.36328125" style="84" customWidth="1"/>
    <col min="13" max="13" width="6.90625" style="84" customWidth="1"/>
    <col min="14" max="14" width="5.36328125" style="84" customWidth="1"/>
    <col min="15" max="15" width="5.26953125" style="84" customWidth="1"/>
    <col min="16" max="16" width="5.36328125" style="84" customWidth="1"/>
    <col min="17" max="17" width="6.08984375" style="84" customWidth="1"/>
    <col min="18" max="18" width="5.36328125" style="84" customWidth="1"/>
    <col min="19" max="19" width="6.08984375" style="84" customWidth="1"/>
    <col min="20" max="20" width="5.36328125" style="84" customWidth="1"/>
    <col min="21" max="21" width="6.08984375" style="84" customWidth="1"/>
    <col min="22" max="22" width="5.36328125" style="84" customWidth="1"/>
    <col min="23" max="23" width="6.08984375" style="84" customWidth="1"/>
    <col min="24" max="24" width="5.36328125" style="84" customWidth="1"/>
    <col min="25" max="25" width="6.08984375" style="84" customWidth="1"/>
    <col min="26" max="26" width="5.36328125" style="84" customWidth="1"/>
    <col min="27" max="27" width="6.08984375" style="84" customWidth="1"/>
    <col min="28" max="28" width="5.36328125" style="84" customWidth="1"/>
    <col min="29" max="29" width="6.08984375" style="84" customWidth="1"/>
    <col min="30" max="30" width="5.36328125" style="84" customWidth="1"/>
    <col min="31" max="31" width="6.08984375" style="84" customWidth="1"/>
    <col min="32" max="32" width="5.36328125" style="84" customWidth="1"/>
    <col min="33" max="33" width="6.08984375" style="84" customWidth="1"/>
    <col min="34" max="34" width="5.36328125" style="84" customWidth="1"/>
    <col min="35" max="35" width="6.90625" style="84" customWidth="1"/>
    <col min="36" max="36" width="0.90625" style="104" customWidth="1"/>
    <col min="37" max="16384" width="9" style="84"/>
  </cols>
  <sheetData>
    <row r="1" spans="1:38" s="82" customFormat="1" ht="21.75" customHeight="1" x14ac:dyDescent="0.2">
      <c r="A1" s="166" t="s">
        <v>287</v>
      </c>
      <c r="C1" s="167"/>
      <c r="D1" s="167"/>
      <c r="E1" s="167"/>
      <c r="F1" s="168"/>
      <c r="G1" s="168"/>
      <c r="H1" s="100"/>
      <c r="I1" s="100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H1" s="203"/>
      <c r="AI1" s="86" t="s">
        <v>344</v>
      </c>
    </row>
    <row r="2" spans="1:38" s="80" customFormat="1" ht="21" customHeight="1" x14ac:dyDescent="0.2">
      <c r="A2" s="169"/>
      <c r="B2" s="349" t="s">
        <v>266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J2" s="82"/>
    </row>
    <row r="3" spans="1:38" s="82" customFormat="1" ht="21" customHeight="1" x14ac:dyDescent="0.2">
      <c r="A3" s="170"/>
      <c r="B3" s="365" t="s">
        <v>1</v>
      </c>
      <c r="C3" s="366"/>
      <c r="D3" s="369" t="s">
        <v>338</v>
      </c>
      <c r="E3" s="358"/>
      <c r="F3" s="369" t="s">
        <v>339</v>
      </c>
      <c r="G3" s="358"/>
      <c r="H3" s="357" t="s">
        <v>322</v>
      </c>
      <c r="I3" s="358"/>
      <c r="J3" s="365" t="s">
        <v>240</v>
      </c>
      <c r="K3" s="370"/>
      <c r="L3" s="357" t="s">
        <v>241</v>
      </c>
      <c r="M3" s="370"/>
      <c r="N3" s="353" t="s">
        <v>323</v>
      </c>
      <c r="O3" s="354"/>
      <c r="P3" s="357" t="s">
        <v>296</v>
      </c>
      <c r="Q3" s="358"/>
      <c r="R3" s="361" t="s">
        <v>295</v>
      </c>
      <c r="S3" s="362"/>
      <c r="T3" s="353" t="s">
        <v>324</v>
      </c>
      <c r="U3" s="354"/>
      <c r="V3" s="357" t="s">
        <v>294</v>
      </c>
      <c r="W3" s="371"/>
      <c r="X3" s="357" t="s">
        <v>337</v>
      </c>
      <c r="Y3" s="358"/>
      <c r="Z3" s="347" t="s">
        <v>253</v>
      </c>
      <c r="AA3" s="374"/>
      <c r="AB3" s="374"/>
      <c r="AC3" s="374"/>
      <c r="AD3" s="374"/>
      <c r="AE3" s="374"/>
      <c r="AF3" s="374"/>
      <c r="AG3" s="374"/>
      <c r="AH3" s="374"/>
      <c r="AI3" s="348"/>
      <c r="AJ3" s="152"/>
      <c r="AK3" s="153"/>
      <c r="AL3" s="153"/>
    </row>
    <row r="4" spans="1:38" s="82" customFormat="1" ht="32.25" customHeight="1" x14ac:dyDescent="0.2">
      <c r="A4" s="151"/>
      <c r="B4" s="367"/>
      <c r="C4" s="368"/>
      <c r="D4" s="359"/>
      <c r="E4" s="360"/>
      <c r="F4" s="359"/>
      <c r="G4" s="360"/>
      <c r="H4" s="359"/>
      <c r="I4" s="360"/>
      <c r="J4" s="359"/>
      <c r="K4" s="360"/>
      <c r="L4" s="359"/>
      <c r="M4" s="360"/>
      <c r="N4" s="355"/>
      <c r="O4" s="356"/>
      <c r="P4" s="359"/>
      <c r="Q4" s="360"/>
      <c r="R4" s="363"/>
      <c r="S4" s="364"/>
      <c r="T4" s="355"/>
      <c r="U4" s="356"/>
      <c r="V4" s="372"/>
      <c r="W4" s="373"/>
      <c r="X4" s="359"/>
      <c r="Y4" s="360"/>
      <c r="Z4" s="357" t="s">
        <v>268</v>
      </c>
      <c r="AA4" s="375"/>
      <c r="AB4" s="376" t="s">
        <v>336</v>
      </c>
      <c r="AC4" s="348"/>
      <c r="AD4" s="347" t="s">
        <v>254</v>
      </c>
      <c r="AE4" s="348"/>
      <c r="AF4" s="347" t="s">
        <v>243</v>
      </c>
      <c r="AG4" s="348"/>
      <c r="AH4" s="347" t="s">
        <v>0</v>
      </c>
      <c r="AI4" s="348"/>
      <c r="AJ4" s="152"/>
      <c r="AK4" s="100"/>
      <c r="AL4" s="153"/>
    </row>
    <row r="5" spans="1:38" s="82" customFormat="1" ht="24" customHeight="1" x14ac:dyDescent="0.2">
      <c r="A5" s="151"/>
      <c r="B5" s="154" t="s">
        <v>244</v>
      </c>
      <c r="C5" s="154" t="s">
        <v>258</v>
      </c>
      <c r="D5" s="154" t="s">
        <v>244</v>
      </c>
      <c r="E5" s="155" t="s">
        <v>258</v>
      </c>
      <c r="F5" s="154" t="s">
        <v>244</v>
      </c>
      <c r="G5" s="155" t="s">
        <v>258</v>
      </c>
      <c r="H5" s="154" t="s">
        <v>244</v>
      </c>
      <c r="I5" s="155" t="s">
        <v>258</v>
      </c>
      <c r="J5" s="154" t="s">
        <v>244</v>
      </c>
      <c r="K5" s="155" t="s">
        <v>258</v>
      </c>
      <c r="L5" s="154" t="s">
        <v>244</v>
      </c>
      <c r="M5" s="155" t="s">
        <v>258</v>
      </c>
      <c r="N5" s="154" t="s">
        <v>244</v>
      </c>
      <c r="O5" s="155" t="s">
        <v>258</v>
      </c>
      <c r="P5" s="154" t="s">
        <v>244</v>
      </c>
      <c r="Q5" s="155" t="s">
        <v>258</v>
      </c>
      <c r="R5" s="154" t="s">
        <v>244</v>
      </c>
      <c r="S5" s="155" t="s">
        <v>258</v>
      </c>
      <c r="T5" s="154" t="s">
        <v>244</v>
      </c>
      <c r="U5" s="155" t="s">
        <v>258</v>
      </c>
      <c r="V5" s="154" t="s">
        <v>244</v>
      </c>
      <c r="W5" s="155" t="s">
        <v>258</v>
      </c>
      <c r="X5" s="154" t="s">
        <v>244</v>
      </c>
      <c r="Y5" s="155" t="s">
        <v>258</v>
      </c>
      <c r="Z5" s="154" t="s">
        <v>244</v>
      </c>
      <c r="AA5" s="155" t="s">
        <v>258</v>
      </c>
      <c r="AB5" s="154" t="s">
        <v>244</v>
      </c>
      <c r="AC5" s="155" t="s">
        <v>258</v>
      </c>
      <c r="AD5" s="154" t="s">
        <v>244</v>
      </c>
      <c r="AE5" s="155" t="s">
        <v>258</v>
      </c>
      <c r="AF5" s="154" t="s">
        <v>244</v>
      </c>
      <c r="AG5" s="155" t="s">
        <v>258</v>
      </c>
      <c r="AH5" s="154" t="s">
        <v>244</v>
      </c>
      <c r="AI5" s="155" t="s">
        <v>258</v>
      </c>
      <c r="AJ5" s="152"/>
      <c r="AK5" s="100"/>
      <c r="AL5" s="153"/>
    </row>
    <row r="6" spans="1:38" s="174" customFormat="1" ht="24" customHeight="1" x14ac:dyDescent="0.2">
      <c r="A6" s="171" t="s">
        <v>225</v>
      </c>
      <c r="B6" s="233">
        <f>IF(SUM(D6,F6,H6,J6,L6,N6,P6,R6,T6,V6,X6,Z6,AB6,AD6,AF6,AH6)=0,"-",SUM(D6,F6,H6,J6,L6,,N6,P6,R6,T6,V6,X6,Z6,AB6,AD6,AF6,AH6))</f>
        <v>784</v>
      </c>
      <c r="C6" s="233">
        <f>IF(SUM(E6,G6,I6,K6,M6,O6,Q6,S6,U6,W6,Y6,AA6,AC6,AE6,AG6,AI6)=0,"-",SUM(E6,G6,I6,K6,M6,,O6,Q6,S6,U6,W6,Y6,AA6,AC6,AE6,AG6,AI6))</f>
        <v>25619</v>
      </c>
      <c r="D6" s="231">
        <v>15</v>
      </c>
      <c r="E6" s="231">
        <v>415</v>
      </c>
      <c r="F6" s="231">
        <v>435</v>
      </c>
      <c r="G6" s="231">
        <v>15726</v>
      </c>
      <c r="H6" s="231">
        <v>14</v>
      </c>
      <c r="I6" s="231">
        <v>474</v>
      </c>
      <c r="J6" s="231">
        <v>1</v>
      </c>
      <c r="K6" s="231">
        <v>115</v>
      </c>
      <c r="L6" s="231">
        <v>30</v>
      </c>
      <c r="M6" s="231">
        <v>1218</v>
      </c>
      <c r="N6" s="231">
        <v>1</v>
      </c>
      <c r="O6" s="231">
        <v>20</v>
      </c>
      <c r="P6" s="231">
        <v>4</v>
      </c>
      <c r="Q6" s="231">
        <v>363</v>
      </c>
      <c r="R6" s="231">
        <v>15</v>
      </c>
      <c r="S6" s="231">
        <v>1066</v>
      </c>
      <c r="T6" s="231">
        <v>59</v>
      </c>
      <c r="U6" s="231">
        <v>569</v>
      </c>
      <c r="V6" s="231">
        <v>11</v>
      </c>
      <c r="W6" s="231">
        <v>301</v>
      </c>
      <c r="X6" s="231">
        <v>19</v>
      </c>
      <c r="Y6" s="231">
        <v>1967</v>
      </c>
      <c r="Z6" s="231">
        <v>42</v>
      </c>
      <c r="AA6" s="231">
        <v>681</v>
      </c>
      <c r="AB6" s="231">
        <v>12</v>
      </c>
      <c r="AC6" s="231">
        <v>424</v>
      </c>
      <c r="AD6" s="231">
        <v>61</v>
      </c>
      <c r="AE6" s="231">
        <v>1264</v>
      </c>
      <c r="AF6" s="231">
        <v>53</v>
      </c>
      <c r="AG6" s="231">
        <v>610</v>
      </c>
      <c r="AH6" s="231">
        <v>12</v>
      </c>
      <c r="AI6" s="231">
        <v>406</v>
      </c>
      <c r="AJ6" s="172"/>
      <c r="AK6" s="173"/>
      <c r="AL6" s="173"/>
    </row>
    <row r="7" spans="1:38" s="112" customFormat="1" ht="24" customHeight="1" x14ac:dyDescent="0.2">
      <c r="A7" s="247" t="s">
        <v>299</v>
      </c>
      <c r="B7" s="248">
        <f>IF(SUM(D7,F7,H7,J7,L7,N7,P7,R7,T7,V7,X7,Z7,AB7,AD7,AF7,AH7)=0,"-",SUM(D7,F7,H7,J7,L7,,N7,P7,R7,T7,V7,X7,Z7,AB7,AD7,AF7,AH7))</f>
        <v>34</v>
      </c>
      <c r="C7" s="248">
        <f>IF(SUM(E7,G7,I7,K7,M7,O7,Q7,S7,U7,W7,Y7,AA7,AC7,AE7,AG7,AI7)=0,"-",SUM(E7,G7,I7,K7,M7,,O7,Q7,S7,U7,W7,Y7,AA7,AC7,AE7,AG7,AI7))</f>
        <v>2538</v>
      </c>
      <c r="D7" s="248">
        <f t="shared" ref="D7:AI7" si="0">IF(SUM(D8:D26)=0,"-",SUM(D8:D26))</f>
        <v>1</v>
      </c>
      <c r="E7" s="248">
        <f t="shared" si="0"/>
        <v>60</v>
      </c>
      <c r="F7" s="248">
        <f t="shared" si="0"/>
        <v>5</v>
      </c>
      <c r="G7" s="248">
        <f t="shared" si="0"/>
        <v>550</v>
      </c>
      <c r="H7" s="248">
        <f t="shared" si="0"/>
        <v>1</v>
      </c>
      <c r="I7" s="248">
        <f t="shared" si="0"/>
        <v>42</v>
      </c>
      <c r="J7" s="248" t="str">
        <f t="shared" si="0"/>
        <v>-</v>
      </c>
      <c r="K7" s="248" t="str">
        <f t="shared" si="0"/>
        <v>-</v>
      </c>
      <c r="L7" s="248">
        <f t="shared" si="0"/>
        <v>5</v>
      </c>
      <c r="M7" s="248">
        <f t="shared" si="0"/>
        <v>347</v>
      </c>
      <c r="N7" s="248">
        <f t="shared" si="0"/>
        <v>1</v>
      </c>
      <c r="O7" s="248">
        <f t="shared" si="0"/>
        <v>20</v>
      </c>
      <c r="P7" s="248" t="str">
        <f t="shared" si="0"/>
        <v>-</v>
      </c>
      <c r="Q7" s="248" t="str">
        <f t="shared" si="0"/>
        <v>-</v>
      </c>
      <c r="R7" s="248">
        <f t="shared" si="0"/>
        <v>4</v>
      </c>
      <c r="S7" s="248">
        <f t="shared" si="0"/>
        <v>507</v>
      </c>
      <c r="T7" s="248">
        <f t="shared" si="0"/>
        <v>3</v>
      </c>
      <c r="U7" s="248">
        <f t="shared" si="0"/>
        <v>34</v>
      </c>
      <c r="V7" s="248">
        <f t="shared" si="0"/>
        <v>4</v>
      </c>
      <c r="W7" s="248">
        <f t="shared" si="0"/>
        <v>75</v>
      </c>
      <c r="X7" s="248">
        <f t="shared" si="0"/>
        <v>3</v>
      </c>
      <c r="Y7" s="248">
        <f t="shared" si="0"/>
        <v>687</v>
      </c>
      <c r="Z7" s="248" t="str">
        <f t="shared" si="0"/>
        <v>-</v>
      </c>
      <c r="AA7" s="248" t="str">
        <f t="shared" si="0"/>
        <v>-</v>
      </c>
      <c r="AB7" s="248">
        <f t="shared" si="0"/>
        <v>1</v>
      </c>
      <c r="AC7" s="248">
        <f t="shared" si="0"/>
        <v>43</v>
      </c>
      <c r="AD7" s="248">
        <f t="shared" si="0"/>
        <v>4</v>
      </c>
      <c r="AE7" s="248">
        <f t="shared" si="0"/>
        <v>153</v>
      </c>
      <c r="AF7" s="248">
        <f t="shared" si="0"/>
        <v>1</v>
      </c>
      <c r="AG7" s="248">
        <f t="shared" si="0"/>
        <v>8</v>
      </c>
      <c r="AH7" s="248">
        <f t="shared" si="0"/>
        <v>1</v>
      </c>
      <c r="AI7" s="248">
        <f t="shared" si="0"/>
        <v>12</v>
      </c>
    </row>
    <row r="8" spans="1:38" s="112" customFormat="1" ht="24" customHeight="1" x14ac:dyDescent="0.2">
      <c r="A8" s="175" t="s">
        <v>300</v>
      </c>
      <c r="B8" s="192">
        <f>IF(SUM(D8,F8,H8,J8,L8,N8,P8,R8,T8,V8,X8,Z8,AB8,AD8,AF8,AH8)=0,"-",SUM(D8,F8,H8,J8,L8,N8,P8,R8,T8,V8,X8,Z8,AB8,AD8,AF8,AH8))</f>
        <v>32</v>
      </c>
      <c r="C8" s="192">
        <f>IF(SUM(E8,G8,I8,K8,M8,O8,Q8,S8,U8,W8,Y8,AA8,AC8,AE8,AG8,AI8)=0,"-",SUM(E8,G8,I8,K8,M8,O8,Q8,S8,U8,W8,Y8,AA8,AC8,AE8,AG8,AI8))</f>
        <v>2138</v>
      </c>
      <c r="D8" s="176">
        <v>1</v>
      </c>
      <c r="E8" s="176">
        <v>60</v>
      </c>
      <c r="F8" s="176">
        <v>3</v>
      </c>
      <c r="G8" s="176">
        <v>150</v>
      </c>
      <c r="H8" s="176">
        <v>1</v>
      </c>
      <c r="I8" s="176">
        <v>42</v>
      </c>
      <c r="J8" s="176" t="s">
        <v>346</v>
      </c>
      <c r="K8" s="176" t="s">
        <v>346</v>
      </c>
      <c r="L8" s="176">
        <v>5</v>
      </c>
      <c r="M8" s="176">
        <v>347</v>
      </c>
      <c r="N8" s="176">
        <v>1</v>
      </c>
      <c r="O8" s="176">
        <v>20</v>
      </c>
      <c r="P8" s="176" t="s">
        <v>346</v>
      </c>
      <c r="Q8" s="176" t="s">
        <v>346</v>
      </c>
      <c r="R8" s="176">
        <v>4</v>
      </c>
      <c r="S8" s="176">
        <v>507</v>
      </c>
      <c r="T8" s="176">
        <v>3</v>
      </c>
      <c r="U8" s="176">
        <v>34</v>
      </c>
      <c r="V8" s="176">
        <v>4</v>
      </c>
      <c r="W8" s="176">
        <v>75</v>
      </c>
      <c r="X8" s="176">
        <v>3</v>
      </c>
      <c r="Y8" s="176">
        <v>687</v>
      </c>
      <c r="Z8" s="176" t="s">
        <v>346</v>
      </c>
      <c r="AA8" s="176" t="s">
        <v>346</v>
      </c>
      <c r="AB8" s="176">
        <v>1</v>
      </c>
      <c r="AC8" s="176">
        <v>43</v>
      </c>
      <c r="AD8" s="176">
        <v>4</v>
      </c>
      <c r="AE8" s="176">
        <v>153</v>
      </c>
      <c r="AF8" s="176">
        <v>1</v>
      </c>
      <c r="AG8" s="176">
        <v>8</v>
      </c>
      <c r="AH8" s="176">
        <v>1</v>
      </c>
      <c r="AI8" s="176">
        <v>12</v>
      </c>
    </row>
    <row r="9" spans="1:38" s="112" customFormat="1" ht="24" customHeight="1" x14ac:dyDescent="0.2">
      <c r="A9" s="175" t="s">
        <v>301</v>
      </c>
      <c r="B9" s="192">
        <f>IF(SUM(D9,F9,H9,J9,L9,N9,P9,R9,T9,V9,X9,Z9,AB9,AD9,AF9,AH9)=0,"-",SUM(D9,F9,H9,J9,L9,N9,P9,R9,T9,V9,X9,Z9,AB9,AD9,AF9,AH9))</f>
        <v>2</v>
      </c>
      <c r="C9" s="192">
        <f t="shared" ref="C9:C26" si="1">IF(SUM(E9,G9,I9,K9,M9,O9,Q9,S9,U9,W9,Y9,AA9,AC9,AE9,AG9,AI9)=0,"-",SUM(E9,G9,I9,K9,M9,O9,Q9,S9,U9,W9,Y9,AA9,AC9,AE9,AG9,AI9))</f>
        <v>400</v>
      </c>
      <c r="D9" s="176" t="s">
        <v>346</v>
      </c>
      <c r="E9" s="176" t="s">
        <v>346</v>
      </c>
      <c r="F9" s="176">
        <v>2</v>
      </c>
      <c r="G9" s="176">
        <v>400</v>
      </c>
      <c r="H9" s="176" t="s">
        <v>346</v>
      </c>
      <c r="I9" s="176" t="s">
        <v>346</v>
      </c>
      <c r="J9" s="176" t="s">
        <v>346</v>
      </c>
      <c r="K9" s="176" t="s">
        <v>346</v>
      </c>
      <c r="L9" s="176" t="s">
        <v>346</v>
      </c>
      <c r="M9" s="176" t="s">
        <v>346</v>
      </c>
      <c r="N9" s="176" t="s">
        <v>346</v>
      </c>
      <c r="O9" s="176" t="s">
        <v>346</v>
      </c>
      <c r="P9" s="176" t="s">
        <v>346</v>
      </c>
      <c r="Q9" s="176" t="s">
        <v>346</v>
      </c>
      <c r="R9" s="176" t="s">
        <v>346</v>
      </c>
      <c r="S9" s="176" t="s">
        <v>346</v>
      </c>
      <c r="T9" s="176" t="s">
        <v>346</v>
      </c>
      <c r="U9" s="176" t="s">
        <v>346</v>
      </c>
      <c r="V9" s="176" t="s">
        <v>346</v>
      </c>
      <c r="W9" s="176" t="s">
        <v>346</v>
      </c>
      <c r="X9" s="176" t="s">
        <v>346</v>
      </c>
      <c r="Y9" s="176" t="s">
        <v>346</v>
      </c>
      <c r="Z9" s="176" t="s">
        <v>346</v>
      </c>
      <c r="AA9" s="176" t="s">
        <v>346</v>
      </c>
      <c r="AB9" s="176" t="s">
        <v>346</v>
      </c>
      <c r="AC9" s="176" t="s">
        <v>346</v>
      </c>
      <c r="AD9" s="176" t="s">
        <v>346</v>
      </c>
      <c r="AE9" s="176" t="s">
        <v>346</v>
      </c>
      <c r="AF9" s="176" t="s">
        <v>346</v>
      </c>
      <c r="AG9" s="176" t="s">
        <v>346</v>
      </c>
      <c r="AH9" s="176" t="s">
        <v>346</v>
      </c>
      <c r="AI9" s="176" t="s">
        <v>346</v>
      </c>
    </row>
    <row r="10" spans="1:38" s="112" customFormat="1" ht="24" customHeight="1" x14ac:dyDescent="0.2">
      <c r="A10" s="175" t="s">
        <v>302</v>
      </c>
      <c r="B10" s="192" t="str">
        <f>IF(SUM(D10,F10,H10,J10,L10,N10,P10,R10,T10,V10,X10,Z10,AB10,AD10,AF10,AH10)=0,"-",SUM(D10,F10,H10,J10,L10,N10,P10,R10,T10,V10,X10,Z10,AB10,AD10,AF10,AH10))</f>
        <v>-</v>
      </c>
      <c r="C10" s="192" t="str">
        <f t="shared" si="1"/>
        <v>-</v>
      </c>
      <c r="D10" s="176" t="s">
        <v>346</v>
      </c>
      <c r="E10" s="176" t="s">
        <v>346</v>
      </c>
      <c r="F10" s="176" t="s">
        <v>346</v>
      </c>
      <c r="G10" s="176" t="s">
        <v>346</v>
      </c>
      <c r="H10" s="176" t="s">
        <v>346</v>
      </c>
      <c r="I10" s="176" t="s">
        <v>346</v>
      </c>
      <c r="J10" s="176" t="s">
        <v>346</v>
      </c>
      <c r="K10" s="176" t="s">
        <v>346</v>
      </c>
      <c r="L10" s="176" t="s">
        <v>346</v>
      </c>
      <c r="M10" s="176" t="s">
        <v>346</v>
      </c>
      <c r="N10" s="176" t="s">
        <v>346</v>
      </c>
      <c r="O10" s="176" t="s">
        <v>346</v>
      </c>
      <c r="P10" s="176" t="s">
        <v>346</v>
      </c>
      <c r="Q10" s="176" t="s">
        <v>346</v>
      </c>
      <c r="R10" s="176" t="s">
        <v>346</v>
      </c>
      <c r="S10" s="176" t="s">
        <v>346</v>
      </c>
      <c r="T10" s="176" t="s">
        <v>346</v>
      </c>
      <c r="U10" s="176" t="s">
        <v>346</v>
      </c>
      <c r="V10" s="176" t="s">
        <v>346</v>
      </c>
      <c r="W10" s="176" t="s">
        <v>346</v>
      </c>
      <c r="X10" s="176" t="s">
        <v>346</v>
      </c>
      <c r="Y10" s="176" t="s">
        <v>346</v>
      </c>
      <c r="Z10" s="176" t="s">
        <v>346</v>
      </c>
      <c r="AA10" s="176" t="s">
        <v>346</v>
      </c>
      <c r="AB10" s="176" t="s">
        <v>346</v>
      </c>
      <c r="AC10" s="176" t="s">
        <v>346</v>
      </c>
      <c r="AD10" s="176" t="s">
        <v>346</v>
      </c>
      <c r="AE10" s="176" t="s">
        <v>346</v>
      </c>
      <c r="AF10" s="176" t="s">
        <v>346</v>
      </c>
      <c r="AG10" s="176" t="s">
        <v>346</v>
      </c>
      <c r="AH10" s="176" t="s">
        <v>346</v>
      </c>
      <c r="AI10" s="176" t="s">
        <v>346</v>
      </c>
    </row>
    <row r="11" spans="1:38" s="112" customFormat="1" ht="24" customHeight="1" x14ac:dyDescent="0.2">
      <c r="A11" s="175" t="s">
        <v>303</v>
      </c>
      <c r="B11" s="192" t="str">
        <f t="shared" ref="B11:B26" si="2">IF(SUM(D11,F11,H11,J11,L11,N11,P11,R11,T11,V11,X11,Z11,AB11,AD11,AF11,AH11)=0,"-",SUM(D11,F11,H11,J11,L11,N11,P11,R11,T11,V11,X11,Z11,AB11,AD11,AF11,AH11))</f>
        <v>-</v>
      </c>
      <c r="C11" s="192" t="str">
        <f t="shared" si="1"/>
        <v>-</v>
      </c>
      <c r="D11" s="176" t="s">
        <v>346</v>
      </c>
      <c r="E11" s="176" t="s">
        <v>346</v>
      </c>
      <c r="F11" s="176" t="s">
        <v>346</v>
      </c>
      <c r="G11" s="176" t="s">
        <v>346</v>
      </c>
      <c r="H11" s="176" t="s">
        <v>346</v>
      </c>
      <c r="I11" s="176" t="s">
        <v>346</v>
      </c>
      <c r="J11" s="176" t="s">
        <v>346</v>
      </c>
      <c r="K11" s="176" t="s">
        <v>346</v>
      </c>
      <c r="L11" s="176" t="s">
        <v>346</v>
      </c>
      <c r="M11" s="176" t="s">
        <v>346</v>
      </c>
      <c r="N11" s="176" t="s">
        <v>346</v>
      </c>
      <c r="O11" s="176" t="s">
        <v>346</v>
      </c>
      <c r="P11" s="176" t="s">
        <v>346</v>
      </c>
      <c r="Q11" s="176" t="s">
        <v>346</v>
      </c>
      <c r="R11" s="176" t="s">
        <v>346</v>
      </c>
      <c r="S11" s="176" t="s">
        <v>346</v>
      </c>
      <c r="T11" s="176" t="s">
        <v>346</v>
      </c>
      <c r="U11" s="176" t="s">
        <v>346</v>
      </c>
      <c r="V11" s="176" t="s">
        <v>346</v>
      </c>
      <c r="W11" s="176" t="s">
        <v>346</v>
      </c>
      <c r="X11" s="176" t="s">
        <v>346</v>
      </c>
      <c r="Y11" s="176" t="s">
        <v>346</v>
      </c>
      <c r="Z11" s="176" t="s">
        <v>346</v>
      </c>
      <c r="AA11" s="176" t="s">
        <v>346</v>
      </c>
      <c r="AB11" s="176" t="s">
        <v>346</v>
      </c>
      <c r="AC11" s="176" t="s">
        <v>346</v>
      </c>
      <c r="AD11" s="176" t="s">
        <v>346</v>
      </c>
      <c r="AE11" s="176" t="s">
        <v>346</v>
      </c>
      <c r="AF11" s="176" t="s">
        <v>346</v>
      </c>
      <c r="AG11" s="176" t="s">
        <v>346</v>
      </c>
      <c r="AH11" s="176" t="s">
        <v>346</v>
      </c>
      <c r="AI11" s="176" t="s">
        <v>346</v>
      </c>
    </row>
    <row r="12" spans="1:38" s="112" customFormat="1" ht="24" customHeight="1" x14ac:dyDescent="0.2">
      <c r="A12" s="175" t="s">
        <v>304</v>
      </c>
      <c r="B12" s="192" t="str">
        <f t="shared" si="2"/>
        <v>-</v>
      </c>
      <c r="C12" s="192" t="str">
        <f t="shared" si="1"/>
        <v>-</v>
      </c>
      <c r="D12" s="176" t="s">
        <v>346</v>
      </c>
      <c r="E12" s="176" t="s">
        <v>346</v>
      </c>
      <c r="F12" s="176" t="s">
        <v>346</v>
      </c>
      <c r="G12" s="176" t="s">
        <v>346</v>
      </c>
      <c r="H12" s="176" t="s">
        <v>346</v>
      </c>
      <c r="I12" s="176" t="s">
        <v>346</v>
      </c>
      <c r="J12" s="176" t="s">
        <v>346</v>
      </c>
      <c r="K12" s="176" t="s">
        <v>346</v>
      </c>
      <c r="L12" s="176" t="s">
        <v>346</v>
      </c>
      <c r="M12" s="176" t="s">
        <v>346</v>
      </c>
      <c r="N12" s="176" t="s">
        <v>346</v>
      </c>
      <c r="O12" s="176" t="s">
        <v>346</v>
      </c>
      <c r="P12" s="176" t="s">
        <v>346</v>
      </c>
      <c r="Q12" s="176" t="s">
        <v>346</v>
      </c>
      <c r="R12" s="176" t="s">
        <v>346</v>
      </c>
      <c r="S12" s="176" t="s">
        <v>346</v>
      </c>
      <c r="T12" s="176" t="s">
        <v>346</v>
      </c>
      <c r="U12" s="176" t="s">
        <v>346</v>
      </c>
      <c r="V12" s="176" t="s">
        <v>346</v>
      </c>
      <c r="W12" s="176" t="s">
        <v>346</v>
      </c>
      <c r="X12" s="176" t="s">
        <v>346</v>
      </c>
      <c r="Y12" s="176" t="s">
        <v>346</v>
      </c>
      <c r="Z12" s="176" t="s">
        <v>346</v>
      </c>
      <c r="AA12" s="176" t="s">
        <v>346</v>
      </c>
      <c r="AB12" s="176" t="s">
        <v>346</v>
      </c>
      <c r="AC12" s="176" t="s">
        <v>346</v>
      </c>
      <c r="AD12" s="176" t="s">
        <v>346</v>
      </c>
      <c r="AE12" s="176" t="s">
        <v>346</v>
      </c>
      <c r="AF12" s="176" t="s">
        <v>346</v>
      </c>
      <c r="AG12" s="176" t="s">
        <v>346</v>
      </c>
      <c r="AH12" s="176" t="s">
        <v>346</v>
      </c>
      <c r="AI12" s="176" t="s">
        <v>346</v>
      </c>
    </row>
    <row r="13" spans="1:38" s="112" customFormat="1" ht="24" customHeight="1" x14ac:dyDescent="0.2">
      <c r="A13" s="175" t="s">
        <v>305</v>
      </c>
      <c r="B13" s="192" t="str">
        <f t="shared" si="2"/>
        <v>-</v>
      </c>
      <c r="C13" s="192" t="str">
        <f t="shared" si="1"/>
        <v>-</v>
      </c>
      <c r="D13" s="176" t="s">
        <v>346</v>
      </c>
      <c r="E13" s="176" t="s">
        <v>346</v>
      </c>
      <c r="F13" s="176" t="s">
        <v>346</v>
      </c>
      <c r="G13" s="176" t="s">
        <v>346</v>
      </c>
      <c r="H13" s="176" t="s">
        <v>346</v>
      </c>
      <c r="I13" s="176" t="s">
        <v>346</v>
      </c>
      <c r="J13" s="176" t="s">
        <v>346</v>
      </c>
      <c r="K13" s="176" t="s">
        <v>346</v>
      </c>
      <c r="L13" s="176" t="s">
        <v>346</v>
      </c>
      <c r="M13" s="176" t="s">
        <v>346</v>
      </c>
      <c r="N13" s="176" t="s">
        <v>346</v>
      </c>
      <c r="O13" s="176" t="s">
        <v>346</v>
      </c>
      <c r="P13" s="176" t="s">
        <v>346</v>
      </c>
      <c r="Q13" s="176" t="s">
        <v>346</v>
      </c>
      <c r="R13" s="176" t="s">
        <v>346</v>
      </c>
      <c r="S13" s="176" t="s">
        <v>346</v>
      </c>
      <c r="T13" s="176" t="s">
        <v>346</v>
      </c>
      <c r="U13" s="176" t="s">
        <v>346</v>
      </c>
      <c r="V13" s="176" t="s">
        <v>346</v>
      </c>
      <c r="W13" s="176" t="s">
        <v>346</v>
      </c>
      <c r="X13" s="176" t="s">
        <v>346</v>
      </c>
      <c r="Y13" s="176" t="s">
        <v>346</v>
      </c>
      <c r="Z13" s="176" t="s">
        <v>346</v>
      </c>
      <c r="AA13" s="176" t="s">
        <v>346</v>
      </c>
      <c r="AB13" s="176" t="s">
        <v>346</v>
      </c>
      <c r="AC13" s="176" t="s">
        <v>346</v>
      </c>
      <c r="AD13" s="176" t="s">
        <v>346</v>
      </c>
      <c r="AE13" s="176" t="s">
        <v>346</v>
      </c>
      <c r="AF13" s="176" t="s">
        <v>346</v>
      </c>
      <c r="AG13" s="176" t="s">
        <v>346</v>
      </c>
      <c r="AH13" s="176" t="s">
        <v>346</v>
      </c>
      <c r="AI13" s="176" t="s">
        <v>346</v>
      </c>
    </row>
    <row r="14" spans="1:38" s="112" customFormat="1" ht="24" customHeight="1" x14ac:dyDescent="0.2">
      <c r="A14" s="175" t="s">
        <v>306</v>
      </c>
      <c r="B14" s="192" t="str">
        <f t="shared" si="2"/>
        <v>-</v>
      </c>
      <c r="C14" s="192" t="str">
        <f t="shared" si="1"/>
        <v>-</v>
      </c>
      <c r="D14" s="176" t="s">
        <v>346</v>
      </c>
      <c r="E14" s="176" t="s">
        <v>346</v>
      </c>
      <c r="F14" s="176" t="s">
        <v>346</v>
      </c>
      <c r="G14" s="176" t="s">
        <v>346</v>
      </c>
      <c r="H14" s="176" t="s">
        <v>346</v>
      </c>
      <c r="I14" s="176" t="s">
        <v>346</v>
      </c>
      <c r="J14" s="176" t="s">
        <v>346</v>
      </c>
      <c r="K14" s="176" t="s">
        <v>346</v>
      </c>
      <c r="L14" s="176" t="s">
        <v>346</v>
      </c>
      <c r="M14" s="176" t="s">
        <v>346</v>
      </c>
      <c r="N14" s="176" t="s">
        <v>346</v>
      </c>
      <c r="O14" s="176" t="s">
        <v>346</v>
      </c>
      <c r="P14" s="176" t="s">
        <v>346</v>
      </c>
      <c r="Q14" s="176" t="s">
        <v>346</v>
      </c>
      <c r="R14" s="176" t="s">
        <v>346</v>
      </c>
      <c r="S14" s="176" t="s">
        <v>346</v>
      </c>
      <c r="T14" s="176" t="s">
        <v>346</v>
      </c>
      <c r="U14" s="176" t="s">
        <v>346</v>
      </c>
      <c r="V14" s="176" t="s">
        <v>346</v>
      </c>
      <c r="W14" s="176" t="s">
        <v>346</v>
      </c>
      <c r="X14" s="176" t="s">
        <v>346</v>
      </c>
      <c r="Y14" s="176" t="s">
        <v>346</v>
      </c>
      <c r="Z14" s="176" t="s">
        <v>346</v>
      </c>
      <c r="AA14" s="176" t="s">
        <v>346</v>
      </c>
      <c r="AB14" s="176" t="s">
        <v>346</v>
      </c>
      <c r="AC14" s="176" t="s">
        <v>346</v>
      </c>
      <c r="AD14" s="176" t="s">
        <v>346</v>
      </c>
      <c r="AE14" s="176" t="s">
        <v>346</v>
      </c>
      <c r="AF14" s="176" t="s">
        <v>346</v>
      </c>
      <c r="AG14" s="176" t="s">
        <v>346</v>
      </c>
      <c r="AH14" s="176" t="s">
        <v>346</v>
      </c>
      <c r="AI14" s="176" t="s">
        <v>346</v>
      </c>
    </row>
    <row r="15" spans="1:38" s="112" customFormat="1" ht="24" customHeight="1" x14ac:dyDescent="0.2">
      <c r="A15" s="175" t="s">
        <v>307</v>
      </c>
      <c r="B15" s="192" t="str">
        <f t="shared" si="2"/>
        <v>-</v>
      </c>
      <c r="C15" s="192" t="str">
        <f t="shared" si="1"/>
        <v>-</v>
      </c>
      <c r="D15" s="176" t="s">
        <v>346</v>
      </c>
      <c r="E15" s="176" t="s">
        <v>346</v>
      </c>
      <c r="F15" s="176" t="s">
        <v>346</v>
      </c>
      <c r="G15" s="176" t="s">
        <v>346</v>
      </c>
      <c r="H15" s="176" t="s">
        <v>346</v>
      </c>
      <c r="I15" s="176" t="s">
        <v>346</v>
      </c>
      <c r="J15" s="176" t="s">
        <v>346</v>
      </c>
      <c r="K15" s="176" t="s">
        <v>346</v>
      </c>
      <c r="L15" s="176" t="s">
        <v>346</v>
      </c>
      <c r="M15" s="176" t="s">
        <v>346</v>
      </c>
      <c r="N15" s="176" t="s">
        <v>346</v>
      </c>
      <c r="O15" s="176" t="s">
        <v>346</v>
      </c>
      <c r="P15" s="176" t="s">
        <v>346</v>
      </c>
      <c r="Q15" s="176" t="s">
        <v>346</v>
      </c>
      <c r="R15" s="176" t="s">
        <v>346</v>
      </c>
      <c r="S15" s="176" t="s">
        <v>346</v>
      </c>
      <c r="T15" s="176" t="s">
        <v>346</v>
      </c>
      <c r="U15" s="176" t="s">
        <v>346</v>
      </c>
      <c r="V15" s="176" t="s">
        <v>346</v>
      </c>
      <c r="W15" s="176" t="s">
        <v>346</v>
      </c>
      <c r="X15" s="176" t="s">
        <v>346</v>
      </c>
      <c r="Y15" s="176" t="s">
        <v>346</v>
      </c>
      <c r="Z15" s="176" t="s">
        <v>346</v>
      </c>
      <c r="AA15" s="176" t="s">
        <v>346</v>
      </c>
      <c r="AB15" s="176" t="s">
        <v>346</v>
      </c>
      <c r="AC15" s="176" t="s">
        <v>346</v>
      </c>
      <c r="AD15" s="176" t="s">
        <v>346</v>
      </c>
      <c r="AE15" s="176" t="s">
        <v>346</v>
      </c>
      <c r="AF15" s="176" t="s">
        <v>346</v>
      </c>
      <c r="AG15" s="176" t="s">
        <v>346</v>
      </c>
      <c r="AH15" s="176" t="s">
        <v>346</v>
      </c>
      <c r="AI15" s="176" t="s">
        <v>346</v>
      </c>
    </row>
    <row r="16" spans="1:38" s="112" customFormat="1" ht="24" customHeight="1" x14ac:dyDescent="0.2">
      <c r="A16" s="175" t="s">
        <v>308</v>
      </c>
      <c r="B16" s="192" t="str">
        <f t="shared" si="2"/>
        <v>-</v>
      </c>
      <c r="C16" s="192" t="str">
        <f t="shared" si="1"/>
        <v>-</v>
      </c>
      <c r="D16" s="176" t="s">
        <v>346</v>
      </c>
      <c r="E16" s="176" t="s">
        <v>346</v>
      </c>
      <c r="F16" s="176" t="s">
        <v>346</v>
      </c>
      <c r="G16" s="176" t="s">
        <v>346</v>
      </c>
      <c r="H16" s="176" t="s">
        <v>346</v>
      </c>
      <c r="I16" s="176" t="s">
        <v>346</v>
      </c>
      <c r="J16" s="176" t="s">
        <v>346</v>
      </c>
      <c r="K16" s="176" t="s">
        <v>346</v>
      </c>
      <c r="L16" s="176" t="s">
        <v>346</v>
      </c>
      <c r="M16" s="176" t="s">
        <v>346</v>
      </c>
      <c r="N16" s="176" t="s">
        <v>346</v>
      </c>
      <c r="O16" s="176" t="s">
        <v>346</v>
      </c>
      <c r="P16" s="176" t="s">
        <v>346</v>
      </c>
      <c r="Q16" s="176" t="s">
        <v>346</v>
      </c>
      <c r="R16" s="176" t="s">
        <v>346</v>
      </c>
      <c r="S16" s="176" t="s">
        <v>346</v>
      </c>
      <c r="T16" s="176" t="s">
        <v>346</v>
      </c>
      <c r="U16" s="176" t="s">
        <v>346</v>
      </c>
      <c r="V16" s="176" t="s">
        <v>346</v>
      </c>
      <c r="W16" s="176" t="s">
        <v>346</v>
      </c>
      <c r="X16" s="176" t="s">
        <v>346</v>
      </c>
      <c r="Y16" s="176" t="s">
        <v>346</v>
      </c>
      <c r="Z16" s="176" t="s">
        <v>346</v>
      </c>
      <c r="AA16" s="176" t="s">
        <v>346</v>
      </c>
      <c r="AB16" s="176" t="s">
        <v>346</v>
      </c>
      <c r="AC16" s="176" t="s">
        <v>346</v>
      </c>
      <c r="AD16" s="176" t="s">
        <v>346</v>
      </c>
      <c r="AE16" s="176" t="s">
        <v>346</v>
      </c>
      <c r="AF16" s="176" t="s">
        <v>346</v>
      </c>
      <c r="AG16" s="176" t="s">
        <v>346</v>
      </c>
      <c r="AH16" s="176" t="s">
        <v>346</v>
      </c>
      <c r="AI16" s="176" t="s">
        <v>346</v>
      </c>
    </row>
    <row r="17" spans="1:36" s="112" customFormat="1" ht="24" customHeight="1" x14ac:dyDescent="0.2">
      <c r="A17" s="175" t="s">
        <v>309</v>
      </c>
      <c r="B17" s="192" t="str">
        <f t="shared" si="2"/>
        <v>-</v>
      </c>
      <c r="C17" s="192" t="str">
        <f t="shared" si="1"/>
        <v>-</v>
      </c>
      <c r="D17" s="176" t="s">
        <v>346</v>
      </c>
      <c r="E17" s="176" t="s">
        <v>346</v>
      </c>
      <c r="F17" s="176" t="s">
        <v>346</v>
      </c>
      <c r="G17" s="176" t="s">
        <v>346</v>
      </c>
      <c r="H17" s="176" t="s">
        <v>346</v>
      </c>
      <c r="I17" s="176" t="s">
        <v>346</v>
      </c>
      <c r="J17" s="176" t="s">
        <v>346</v>
      </c>
      <c r="K17" s="176" t="s">
        <v>346</v>
      </c>
      <c r="L17" s="176" t="s">
        <v>346</v>
      </c>
      <c r="M17" s="176" t="s">
        <v>346</v>
      </c>
      <c r="N17" s="176" t="s">
        <v>346</v>
      </c>
      <c r="O17" s="176" t="s">
        <v>346</v>
      </c>
      <c r="P17" s="176" t="s">
        <v>346</v>
      </c>
      <c r="Q17" s="176" t="s">
        <v>346</v>
      </c>
      <c r="R17" s="176" t="s">
        <v>346</v>
      </c>
      <c r="S17" s="176" t="s">
        <v>346</v>
      </c>
      <c r="T17" s="176" t="s">
        <v>346</v>
      </c>
      <c r="U17" s="176" t="s">
        <v>346</v>
      </c>
      <c r="V17" s="176" t="s">
        <v>346</v>
      </c>
      <c r="W17" s="176" t="s">
        <v>346</v>
      </c>
      <c r="X17" s="176" t="s">
        <v>346</v>
      </c>
      <c r="Y17" s="176" t="s">
        <v>346</v>
      </c>
      <c r="Z17" s="176" t="s">
        <v>346</v>
      </c>
      <c r="AA17" s="176" t="s">
        <v>346</v>
      </c>
      <c r="AB17" s="176" t="s">
        <v>346</v>
      </c>
      <c r="AC17" s="176" t="s">
        <v>346</v>
      </c>
      <c r="AD17" s="176" t="s">
        <v>346</v>
      </c>
      <c r="AE17" s="176" t="s">
        <v>346</v>
      </c>
      <c r="AF17" s="176" t="s">
        <v>346</v>
      </c>
      <c r="AG17" s="176" t="s">
        <v>346</v>
      </c>
      <c r="AH17" s="176" t="s">
        <v>346</v>
      </c>
      <c r="AI17" s="176" t="s">
        <v>346</v>
      </c>
    </row>
    <row r="18" spans="1:36" s="112" customFormat="1" ht="24" customHeight="1" x14ac:dyDescent="0.2">
      <c r="A18" s="175" t="s">
        <v>310</v>
      </c>
      <c r="B18" s="192" t="str">
        <f t="shared" si="2"/>
        <v>-</v>
      </c>
      <c r="C18" s="192" t="str">
        <f t="shared" si="1"/>
        <v>-</v>
      </c>
      <c r="D18" s="176" t="s">
        <v>346</v>
      </c>
      <c r="E18" s="176" t="s">
        <v>346</v>
      </c>
      <c r="F18" s="176" t="s">
        <v>346</v>
      </c>
      <c r="G18" s="176" t="s">
        <v>346</v>
      </c>
      <c r="H18" s="176" t="s">
        <v>346</v>
      </c>
      <c r="I18" s="176" t="s">
        <v>346</v>
      </c>
      <c r="J18" s="176" t="s">
        <v>346</v>
      </c>
      <c r="K18" s="176" t="s">
        <v>346</v>
      </c>
      <c r="L18" s="176" t="s">
        <v>346</v>
      </c>
      <c r="M18" s="176" t="s">
        <v>346</v>
      </c>
      <c r="N18" s="176" t="s">
        <v>346</v>
      </c>
      <c r="O18" s="176" t="s">
        <v>346</v>
      </c>
      <c r="P18" s="176" t="s">
        <v>346</v>
      </c>
      <c r="Q18" s="176" t="s">
        <v>346</v>
      </c>
      <c r="R18" s="176" t="s">
        <v>346</v>
      </c>
      <c r="S18" s="176" t="s">
        <v>346</v>
      </c>
      <c r="T18" s="176" t="s">
        <v>346</v>
      </c>
      <c r="U18" s="176" t="s">
        <v>346</v>
      </c>
      <c r="V18" s="176" t="s">
        <v>346</v>
      </c>
      <c r="W18" s="176" t="s">
        <v>346</v>
      </c>
      <c r="X18" s="176" t="s">
        <v>346</v>
      </c>
      <c r="Y18" s="176" t="s">
        <v>346</v>
      </c>
      <c r="Z18" s="176" t="s">
        <v>346</v>
      </c>
      <c r="AA18" s="176" t="s">
        <v>346</v>
      </c>
      <c r="AB18" s="176" t="s">
        <v>346</v>
      </c>
      <c r="AC18" s="176" t="s">
        <v>346</v>
      </c>
      <c r="AD18" s="176" t="s">
        <v>346</v>
      </c>
      <c r="AE18" s="176" t="s">
        <v>346</v>
      </c>
      <c r="AF18" s="176" t="s">
        <v>346</v>
      </c>
      <c r="AG18" s="176" t="s">
        <v>346</v>
      </c>
      <c r="AH18" s="176" t="s">
        <v>346</v>
      </c>
      <c r="AI18" s="176" t="s">
        <v>346</v>
      </c>
    </row>
    <row r="19" spans="1:36" s="112" customFormat="1" ht="24" customHeight="1" x14ac:dyDescent="0.2">
      <c r="A19" s="175" t="s">
        <v>311</v>
      </c>
      <c r="B19" s="192" t="str">
        <f t="shared" si="2"/>
        <v>-</v>
      </c>
      <c r="C19" s="192" t="str">
        <f t="shared" si="1"/>
        <v>-</v>
      </c>
      <c r="D19" s="176" t="s">
        <v>346</v>
      </c>
      <c r="E19" s="176" t="s">
        <v>346</v>
      </c>
      <c r="F19" s="176" t="s">
        <v>346</v>
      </c>
      <c r="G19" s="176" t="s">
        <v>346</v>
      </c>
      <c r="H19" s="176" t="s">
        <v>346</v>
      </c>
      <c r="I19" s="176" t="s">
        <v>346</v>
      </c>
      <c r="J19" s="176" t="s">
        <v>346</v>
      </c>
      <c r="K19" s="176" t="s">
        <v>346</v>
      </c>
      <c r="L19" s="176" t="s">
        <v>346</v>
      </c>
      <c r="M19" s="176" t="s">
        <v>346</v>
      </c>
      <c r="N19" s="176" t="s">
        <v>346</v>
      </c>
      <c r="O19" s="176" t="s">
        <v>346</v>
      </c>
      <c r="P19" s="176" t="s">
        <v>346</v>
      </c>
      <c r="Q19" s="176" t="s">
        <v>346</v>
      </c>
      <c r="R19" s="176" t="s">
        <v>346</v>
      </c>
      <c r="S19" s="176" t="s">
        <v>346</v>
      </c>
      <c r="T19" s="176" t="s">
        <v>346</v>
      </c>
      <c r="U19" s="176" t="s">
        <v>346</v>
      </c>
      <c r="V19" s="176" t="s">
        <v>346</v>
      </c>
      <c r="W19" s="176" t="s">
        <v>346</v>
      </c>
      <c r="X19" s="176" t="s">
        <v>346</v>
      </c>
      <c r="Y19" s="176" t="s">
        <v>346</v>
      </c>
      <c r="Z19" s="176" t="s">
        <v>346</v>
      </c>
      <c r="AA19" s="176" t="s">
        <v>346</v>
      </c>
      <c r="AB19" s="176" t="s">
        <v>346</v>
      </c>
      <c r="AC19" s="176" t="s">
        <v>346</v>
      </c>
      <c r="AD19" s="176" t="s">
        <v>346</v>
      </c>
      <c r="AE19" s="176" t="s">
        <v>346</v>
      </c>
      <c r="AF19" s="176" t="s">
        <v>346</v>
      </c>
      <c r="AG19" s="176" t="s">
        <v>346</v>
      </c>
      <c r="AH19" s="176" t="s">
        <v>346</v>
      </c>
      <c r="AI19" s="176" t="s">
        <v>346</v>
      </c>
    </row>
    <row r="20" spans="1:36" s="112" customFormat="1" ht="24" customHeight="1" x14ac:dyDescent="0.2">
      <c r="A20" s="175" t="s">
        <v>312</v>
      </c>
      <c r="B20" s="192" t="str">
        <f t="shared" si="2"/>
        <v>-</v>
      </c>
      <c r="C20" s="192" t="str">
        <f t="shared" si="1"/>
        <v>-</v>
      </c>
      <c r="D20" s="176" t="s">
        <v>346</v>
      </c>
      <c r="E20" s="176" t="s">
        <v>346</v>
      </c>
      <c r="F20" s="176" t="s">
        <v>346</v>
      </c>
      <c r="G20" s="176" t="s">
        <v>346</v>
      </c>
      <c r="H20" s="176" t="s">
        <v>346</v>
      </c>
      <c r="I20" s="176" t="s">
        <v>346</v>
      </c>
      <c r="J20" s="176" t="s">
        <v>346</v>
      </c>
      <c r="K20" s="176" t="s">
        <v>346</v>
      </c>
      <c r="L20" s="176" t="s">
        <v>346</v>
      </c>
      <c r="M20" s="176" t="s">
        <v>346</v>
      </c>
      <c r="N20" s="176" t="s">
        <v>346</v>
      </c>
      <c r="O20" s="176" t="s">
        <v>346</v>
      </c>
      <c r="P20" s="176" t="s">
        <v>346</v>
      </c>
      <c r="Q20" s="176" t="s">
        <v>346</v>
      </c>
      <c r="R20" s="176" t="s">
        <v>346</v>
      </c>
      <c r="S20" s="176" t="s">
        <v>346</v>
      </c>
      <c r="T20" s="176" t="s">
        <v>346</v>
      </c>
      <c r="U20" s="176" t="s">
        <v>346</v>
      </c>
      <c r="V20" s="176" t="s">
        <v>346</v>
      </c>
      <c r="W20" s="176" t="s">
        <v>346</v>
      </c>
      <c r="X20" s="176" t="s">
        <v>346</v>
      </c>
      <c r="Y20" s="176" t="s">
        <v>346</v>
      </c>
      <c r="Z20" s="176" t="s">
        <v>346</v>
      </c>
      <c r="AA20" s="176" t="s">
        <v>346</v>
      </c>
      <c r="AB20" s="176" t="s">
        <v>346</v>
      </c>
      <c r="AC20" s="176" t="s">
        <v>346</v>
      </c>
      <c r="AD20" s="176" t="s">
        <v>346</v>
      </c>
      <c r="AE20" s="176" t="s">
        <v>346</v>
      </c>
      <c r="AF20" s="176" t="s">
        <v>346</v>
      </c>
      <c r="AG20" s="176" t="s">
        <v>346</v>
      </c>
      <c r="AH20" s="176" t="s">
        <v>346</v>
      </c>
      <c r="AI20" s="176" t="s">
        <v>346</v>
      </c>
    </row>
    <row r="21" spans="1:36" s="112" customFormat="1" ht="24" customHeight="1" x14ac:dyDescent="0.2">
      <c r="A21" s="175" t="s">
        <v>313</v>
      </c>
      <c r="B21" s="192" t="str">
        <f t="shared" si="2"/>
        <v>-</v>
      </c>
      <c r="C21" s="192" t="str">
        <f t="shared" si="1"/>
        <v>-</v>
      </c>
      <c r="D21" s="176" t="s">
        <v>346</v>
      </c>
      <c r="E21" s="176" t="s">
        <v>346</v>
      </c>
      <c r="F21" s="176" t="s">
        <v>346</v>
      </c>
      <c r="G21" s="176" t="s">
        <v>346</v>
      </c>
      <c r="H21" s="176" t="s">
        <v>346</v>
      </c>
      <c r="I21" s="176" t="s">
        <v>346</v>
      </c>
      <c r="J21" s="176" t="s">
        <v>346</v>
      </c>
      <c r="K21" s="176" t="s">
        <v>346</v>
      </c>
      <c r="L21" s="176" t="s">
        <v>346</v>
      </c>
      <c r="M21" s="176" t="s">
        <v>346</v>
      </c>
      <c r="N21" s="176" t="s">
        <v>346</v>
      </c>
      <c r="O21" s="176" t="s">
        <v>346</v>
      </c>
      <c r="P21" s="176" t="s">
        <v>346</v>
      </c>
      <c r="Q21" s="176" t="s">
        <v>346</v>
      </c>
      <c r="R21" s="176" t="s">
        <v>346</v>
      </c>
      <c r="S21" s="176" t="s">
        <v>346</v>
      </c>
      <c r="T21" s="176" t="s">
        <v>346</v>
      </c>
      <c r="U21" s="176" t="s">
        <v>346</v>
      </c>
      <c r="V21" s="176" t="s">
        <v>346</v>
      </c>
      <c r="W21" s="176" t="s">
        <v>346</v>
      </c>
      <c r="X21" s="176" t="s">
        <v>346</v>
      </c>
      <c r="Y21" s="176" t="s">
        <v>346</v>
      </c>
      <c r="Z21" s="176" t="s">
        <v>346</v>
      </c>
      <c r="AA21" s="176" t="s">
        <v>346</v>
      </c>
      <c r="AB21" s="176" t="s">
        <v>346</v>
      </c>
      <c r="AC21" s="176" t="s">
        <v>346</v>
      </c>
      <c r="AD21" s="176" t="s">
        <v>346</v>
      </c>
      <c r="AE21" s="176" t="s">
        <v>346</v>
      </c>
      <c r="AF21" s="176" t="s">
        <v>346</v>
      </c>
      <c r="AG21" s="176" t="s">
        <v>346</v>
      </c>
      <c r="AH21" s="176" t="s">
        <v>346</v>
      </c>
      <c r="AI21" s="176" t="s">
        <v>346</v>
      </c>
    </row>
    <row r="22" spans="1:36" s="112" customFormat="1" ht="24" customHeight="1" x14ac:dyDescent="0.2">
      <c r="A22" s="175" t="s">
        <v>314</v>
      </c>
      <c r="B22" s="192" t="str">
        <f t="shared" si="2"/>
        <v>-</v>
      </c>
      <c r="C22" s="192" t="str">
        <f t="shared" si="1"/>
        <v>-</v>
      </c>
      <c r="D22" s="176" t="s">
        <v>346</v>
      </c>
      <c r="E22" s="176" t="s">
        <v>346</v>
      </c>
      <c r="F22" s="176" t="s">
        <v>346</v>
      </c>
      <c r="G22" s="176" t="s">
        <v>346</v>
      </c>
      <c r="H22" s="176" t="s">
        <v>346</v>
      </c>
      <c r="I22" s="176" t="s">
        <v>346</v>
      </c>
      <c r="J22" s="176" t="s">
        <v>346</v>
      </c>
      <c r="K22" s="176" t="s">
        <v>346</v>
      </c>
      <c r="L22" s="176" t="s">
        <v>346</v>
      </c>
      <c r="M22" s="176" t="s">
        <v>346</v>
      </c>
      <c r="N22" s="176" t="s">
        <v>346</v>
      </c>
      <c r="O22" s="176" t="s">
        <v>346</v>
      </c>
      <c r="P22" s="176" t="s">
        <v>346</v>
      </c>
      <c r="Q22" s="176" t="s">
        <v>346</v>
      </c>
      <c r="R22" s="176" t="s">
        <v>346</v>
      </c>
      <c r="S22" s="176" t="s">
        <v>346</v>
      </c>
      <c r="T22" s="176" t="s">
        <v>346</v>
      </c>
      <c r="U22" s="176" t="s">
        <v>346</v>
      </c>
      <c r="V22" s="176" t="s">
        <v>346</v>
      </c>
      <c r="W22" s="176" t="s">
        <v>346</v>
      </c>
      <c r="X22" s="176" t="s">
        <v>346</v>
      </c>
      <c r="Y22" s="176" t="s">
        <v>346</v>
      </c>
      <c r="Z22" s="176" t="s">
        <v>346</v>
      </c>
      <c r="AA22" s="176" t="s">
        <v>346</v>
      </c>
      <c r="AB22" s="176" t="s">
        <v>346</v>
      </c>
      <c r="AC22" s="176" t="s">
        <v>346</v>
      </c>
      <c r="AD22" s="176" t="s">
        <v>346</v>
      </c>
      <c r="AE22" s="176" t="s">
        <v>346</v>
      </c>
      <c r="AF22" s="176" t="s">
        <v>346</v>
      </c>
      <c r="AG22" s="176" t="s">
        <v>346</v>
      </c>
      <c r="AH22" s="176" t="s">
        <v>346</v>
      </c>
      <c r="AI22" s="176" t="s">
        <v>346</v>
      </c>
    </row>
    <row r="23" spans="1:36" s="112" customFormat="1" ht="24" customHeight="1" x14ac:dyDescent="0.2">
      <c r="A23" s="175" t="s">
        <v>315</v>
      </c>
      <c r="B23" s="192" t="str">
        <f t="shared" si="2"/>
        <v>-</v>
      </c>
      <c r="C23" s="192" t="str">
        <f t="shared" si="1"/>
        <v>-</v>
      </c>
      <c r="D23" s="176" t="s">
        <v>346</v>
      </c>
      <c r="E23" s="176" t="s">
        <v>346</v>
      </c>
      <c r="F23" s="176" t="s">
        <v>346</v>
      </c>
      <c r="G23" s="176" t="s">
        <v>346</v>
      </c>
      <c r="H23" s="176" t="s">
        <v>346</v>
      </c>
      <c r="I23" s="176" t="s">
        <v>346</v>
      </c>
      <c r="J23" s="176" t="s">
        <v>346</v>
      </c>
      <c r="K23" s="176" t="s">
        <v>346</v>
      </c>
      <c r="L23" s="176" t="s">
        <v>346</v>
      </c>
      <c r="M23" s="176" t="s">
        <v>346</v>
      </c>
      <c r="N23" s="176" t="s">
        <v>346</v>
      </c>
      <c r="O23" s="176" t="s">
        <v>346</v>
      </c>
      <c r="P23" s="176" t="s">
        <v>346</v>
      </c>
      <c r="Q23" s="176" t="s">
        <v>346</v>
      </c>
      <c r="R23" s="176" t="s">
        <v>346</v>
      </c>
      <c r="S23" s="176" t="s">
        <v>346</v>
      </c>
      <c r="T23" s="176" t="s">
        <v>346</v>
      </c>
      <c r="U23" s="176" t="s">
        <v>346</v>
      </c>
      <c r="V23" s="176" t="s">
        <v>346</v>
      </c>
      <c r="W23" s="176" t="s">
        <v>346</v>
      </c>
      <c r="X23" s="176" t="s">
        <v>346</v>
      </c>
      <c r="Y23" s="176" t="s">
        <v>346</v>
      </c>
      <c r="Z23" s="176" t="s">
        <v>346</v>
      </c>
      <c r="AA23" s="176" t="s">
        <v>346</v>
      </c>
      <c r="AB23" s="176" t="s">
        <v>346</v>
      </c>
      <c r="AC23" s="176" t="s">
        <v>346</v>
      </c>
      <c r="AD23" s="176" t="s">
        <v>346</v>
      </c>
      <c r="AE23" s="176" t="s">
        <v>346</v>
      </c>
      <c r="AF23" s="176" t="s">
        <v>346</v>
      </c>
      <c r="AG23" s="176" t="s">
        <v>346</v>
      </c>
      <c r="AH23" s="176" t="s">
        <v>346</v>
      </c>
      <c r="AI23" s="176" t="s">
        <v>346</v>
      </c>
    </row>
    <row r="24" spans="1:36" s="112" customFormat="1" ht="24" customHeight="1" x14ac:dyDescent="0.2">
      <c r="A24" s="175" t="s">
        <v>316</v>
      </c>
      <c r="B24" s="192" t="str">
        <f t="shared" si="2"/>
        <v>-</v>
      </c>
      <c r="C24" s="192" t="str">
        <f t="shared" si="1"/>
        <v>-</v>
      </c>
      <c r="D24" s="176" t="s">
        <v>346</v>
      </c>
      <c r="E24" s="176" t="s">
        <v>346</v>
      </c>
      <c r="F24" s="176" t="s">
        <v>346</v>
      </c>
      <c r="G24" s="176" t="s">
        <v>346</v>
      </c>
      <c r="H24" s="176" t="s">
        <v>346</v>
      </c>
      <c r="I24" s="176" t="s">
        <v>346</v>
      </c>
      <c r="J24" s="176" t="s">
        <v>346</v>
      </c>
      <c r="K24" s="176" t="s">
        <v>346</v>
      </c>
      <c r="L24" s="176" t="s">
        <v>346</v>
      </c>
      <c r="M24" s="176" t="s">
        <v>346</v>
      </c>
      <c r="N24" s="176" t="s">
        <v>346</v>
      </c>
      <c r="O24" s="176" t="s">
        <v>346</v>
      </c>
      <c r="P24" s="176" t="s">
        <v>346</v>
      </c>
      <c r="Q24" s="176" t="s">
        <v>346</v>
      </c>
      <c r="R24" s="176" t="s">
        <v>346</v>
      </c>
      <c r="S24" s="176" t="s">
        <v>346</v>
      </c>
      <c r="T24" s="176" t="s">
        <v>346</v>
      </c>
      <c r="U24" s="176" t="s">
        <v>346</v>
      </c>
      <c r="V24" s="176" t="s">
        <v>346</v>
      </c>
      <c r="W24" s="176" t="s">
        <v>346</v>
      </c>
      <c r="X24" s="176" t="s">
        <v>346</v>
      </c>
      <c r="Y24" s="176" t="s">
        <v>346</v>
      </c>
      <c r="Z24" s="176" t="s">
        <v>346</v>
      </c>
      <c r="AA24" s="176" t="s">
        <v>346</v>
      </c>
      <c r="AB24" s="176" t="s">
        <v>346</v>
      </c>
      <c r="AC24" s="176" t="s">
        <v>346</v>
      </c>
      <c r="AD24" s="176" t="s">
        <v>346</v>
      </c>
      <c r="AE24" s="176" t="s">
        <v>346</v>
      </c>
      <c r="AF24" s="176" t="s">
        <v>346</v>
      </c>
      <c r="AG24" s="176" t="s">
        <v>346</v>
      </c>
      <c r="AH24" s="176" t="s">
        <v>346</v>
      </c>
      <c r="AI24" s="176" t="s">
        <v>346</v>
      </c>
    </row>
    <row r="25" spans="1:36" s="112" customFormat="1" ht="24" customHeight="1" x14ac:dyDescent="0.2">
      <c r="A25" s="175" t="s">
        <v>317</v>
      </c>
      <c r="B25" s="192" t="str">
        <f t="shared" si="2"/>
        <v>-</v>
      </c>
      <c r="C25" s="192" t="str">
        <f t="shared" si="1"/>
        <v>-</v>
      </c>
      <c r="D25" s="176" t="s">
        <v>346</v>
      </c>
      <c r="E25" s="176" t="s">
        <v>346</v>
      </c>
      <c r="F25" s="176" t="s">
        <v>346</v>
      </c>
      <c r="G25" s="176" t="s">
        <v>346</v>
      </c>
      <c r="H25" s="176" t="s">
        <v>346</v>
      </c>
      <c r="I25" s="176" t="s">
        <v>346</v>
      </c>
      <c r="J25" s="176" t="s">
        <v>346</v>
      </c>
      <c r="K25" s="176" t="s">
        <v>346</v>
      </c>
      <c r="L25" s="176" t="s">
        <v>346</v>
      </c>
      <c r="M25" s="176" t="s">
        <v>346</v>
      </c>
      <c r="N25" s="176" t="s">
        <v>346</v>
      </c>
      <c r="O25" s="176" t="s">
        <v>346</v>
      </c>
      <c r="P25" s="176" t="s">
        <v>346</v>
      </c>
      <c r="Q25" s="176" t="s">
        <v>346</v>
      </c>
      <c r="R25" s="176" t="s">
        <v>346</v>
      </c>
      <c r="S25" s="176" t="s">
        <v>346</v>
      </c>
      <c r="T25" s="176" t="s">
        <v>346</v>
      </c>
      <c r="U25" s="176" t="s">
        <v>346</v>
      </c>
      <c r="V25" s="176" t="s">
        <v>346</v>
      </c>
      <c r="W25" s="176" t="s">
        <v>346</v>
      </c>
      <c r="X25" s="176" t="s">
        <v>346</v>
      </c>
      <c r="Y25" s="176" t="s">
        <v>346</v>
      </c>
      <c r="Z25" s="176" t="s">
        <v>346</v>
      </c>
      <c r="AA25" s="176" t="s">
        <v>346</v>
      </c>
      <c r="AB25" s="176" t="s">
        <v>346</v>
      </c>
      <c r="AC25" s="176" t="s">
        <v>346</v>
      </c>
      <c r="AD25" s="176" t="s">
        <v>346</v>
      </c>
      <c r="AE25" s="176" t="s">
        <v>346</v>
      </c>
      <c r="AF25" s="176" t="s">
        <v>346</v>
      </c>
      <c r="AG25" s="176" t="s">
        <v>346</v>
      </c>
      <c r="AH25" s="176" t="s">
        <v>346</v>
      </c>
      <c r="AI25" s="176" t="s">
        <v>346</v>
      </c>
    </row>
    <row r="26" spans="1:36" s="112" customFormat="1" ht="24" customHeight="1" x14ac:dyDescent="0.2">
      <c r="A26" s="175" t="s">
        <v>318</v>
      </c>
      <c r="B26" s="192" t="str">
        <f t="shared" si="2"/>
        <v>-</v>
      </c>
      <c r="C26" s="192" t="str">
        <f t="shared" si="1"/>
        <v>-</v>
      </c>
      <c r="D26" s="176" t="s">
        <v>346</v>
      </c>
      <c r="E26" s="176" t="s">
        <v>346</v>
      </c>
      <c r="F26" s="176" t="s">
        <v>346</v>
      </c>
      <c r="G26" s="176" t="s">
        <v>346</v>
      </c>
      <c r="H26" s="176" t="s">
        <v>346</v>
      </c>
      <c r="I26" s="176" t="s">
        <v>346</v>
      </c>
      <c r="J26" s="176" t="s">
        <v>346</v>
      </c>
      <c r="K26" s="176" t="s">
        <v>346</v>
      </c>
      <c r="L26" s="176" t="s">
        <v>346</v>
      </c>
      <c r="M26" s="176" t="s">
        <v>346</v>
      </c>
      <c r="N26" s="176" t="s">
        <v>346</v>
      </c>
      <c r="O26" s="176" t="s">
        <v>346</v>
      </c>
      <c r="P26" s="176" t="s">
        <v>346</v>
      </c>
      <c r="Q26" s="176" t="s">
        <v>346</v>
      </c>
      <c r="R26" s="176" t="s">
        <v>346</v>
      </c>
      <c r="S26" s="176" t="s">
        <v>346</v>
      </c>
      <c r="T26" s="176" t="s">
        <v>346</v>
      </c>
      <c r="U26" s="176" t="s">
        <v>346</v>
      </c>
      <c r="V26" s="176" t="s">
        <v>346</v>
      </c>
      <c r="W26" s="176" t="s">
        <v>346</v>
      </c>
      <c r="X26" s="176" t="s">
        <v>346</v>
      </c>
      <c r="Y26" s="176" t="s">
        <v>346</v>
      </c>
      <c r="Z26" s="176" t="s">
        <v>346</v>
      </c>
      <c r="AA26" s="176" t="s">
        <v>346</v>
      </c>
      <c r="AB26" s="176" t="s">
        <v>346</v>
      </c>
      <c r="AC26" s="176" t="s">
        <v>346</v>
      </c>
      <c r="AD26" s="176" t="s">
        <v>346</v>
      </c>
      <c r="AE26" s="176" t="s">
        <v>346</v>
      </c>
      <c r="AF26" s="176" t="s">
        <v>346</v>
      </c>
      <c r="AG26" s="176" t="s">
        <v>346</v>
      </c>
      <c r="AH26" s="176" t="s">
        <v>346</v>
      </c>
      <c r="AI26" s="176" t="s">
        <v>346</v>
      </c>
    </row>
    <row r="27" spans="1:36" s="80" customFormat="1" ht="13.5" customHeight="1" x14ac:dyDescent="0.2">
      <c r="A27" s="177" t="s">
        <v>245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82"/>
    </row>
    <row r="28" spans="1:36" s="80" customFormat="1" ht="5.25" customHeight="1" x14ac:dyDescent="0.2">
      <c r="A28" s="1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82"/>
    </row>
    <row r="29" spans="1:36" s="80" customFormat="1" ht="13.5" customHeight="1" x14ac:dyDescent="0.2">
      <c r="A29" s="177" t="s">
        <v>246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82"/>
    </row>
    <row r="30" spans="1:36" s="80" customFormat="1" ht="13.5" customHeight="1" x14ac:dyDescent="0.2">
      <c r="A30" s="179" t="s">
        <v>272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82"/>
    </row>
    <row r="31" spans="1:36" s="80" customFormat="1" ht="13.5" customHeight="1" x14ac:dyDescent="0.2">
      <c r="A31" s="179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82"/>
    </row>
    <row r="32" spans="1:36" s="80" customFormat="1" ht="13.5" customHeight="1" x14ac:dyDescent="0.2">
      <c r="A32" s="179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82"/>
    </row>
    <row r="33" spans="1:36" s="80" customFormat="1" ht="13.5" customHeight="1" x14ac:dyDescent="0.2">
      <c r="A33" s="179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82"/>
    </row>
    <row r="34" spans="1:36" s="80" customFormat="1" ht="13.5" customHeight="1" x14ac:dyDescent="0.2">
      <c r="A34" s="179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82"/>
    </row>
    <row r="35" spans="1:36" s="80" customFormat="1" ht="13.5" customHeight="1" x14ac:dyDescent="0.2">
      <c r="A35" s="181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82"/>
    </row>
    <row r="36" spans="1:36" s="80" customFormat="1" ht="13.5" customHeight="1" x14ac:dyDescent="0.2">
      <c r="A36" s="181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82"/>
    </row>
    <row r="37" spans="1:36" x14ac:dyDescent="0.2"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6" x14ac:dyDescent="0.2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1:36" x14ac:dyDescent="0.2"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6" x14ac:dyDescent="0.2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</row>
    <row r="41" spans="1:36" x14ac:dyDescent="0.2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</row>
    <row r="42" spans="1:36" x14ac:dyDescent="0.2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</row>
    <row r="43" spans="1:36" x14ac:dyDescent="0.2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</row>
    <row r="44" spans="1:36" x14ac:dyDescent="0.2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</row>
    <row r="45" spans="1:36" x14ac:dyDescent="0.2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36" x14ac:dyDescent="0.2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36" x14ac:dyDescent="0.2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36" x14ac:dyDescent="0.2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</row>
  </sheetData>
  <mergeCells count="19">
    <mergeCell ref="Z3:AI3"/>
    <mergeCell ref="Z4:AA4"/>
    <mergeCell ref="AB4:AC4"/>
    <mergeCell ref="AD4:AE4"/>
    <mergeCell ref="AH4:AI4"/>
    <mergeCell ref="AF4:AG4"/>
    <mergeCell ref="B2:AI2"/>
    <mergeCell ref="N3:O4"/>
    <mergeCell ref="P3:Q4"/>
    <mergeCell ref="R3:S4"/>
    <mergeCell ref="B3:C4"/>
    <mergeCell ref="D3:E4"/>
    <mergeCell ref="F3:G4"/>
    <mergeCell ref="H3:I4"/>
    <mergeCell ref="J3:K4"/>
    <mergeCell ref="L3:M4"/>
    <mergeCell ref="V3:W4"/>
    <mergeCell ref="T3:U4"/>
    <mergeCell ref="X3:Y4"/>
  </mergeCells>
  <phoneticPr fontId="2"/>
  <pageMargins left="0.39370078740157483" right="0.39370078740157483" top="0.78740157480314965" bottom="0.78740157480314965" header="0" footer="0"/>
  <pageSetup paperSize="9" scale="66" fitToHeight="0" pageOrder="overThenDown" orientation="landscape" r:id="rId1"/>
  <headerFooter alignWithMargins="0"/>
  <rowBreaks count="2" manualBreakCount="2">
    <brk id="36828" min="237" max="60636" man="1"/>
    <brk id="47720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50" zoomScaleNormal="50" zoomScaleSheetLayoutView="50" workbookViewId="0">
      <pane xSplit="1" ySplit="7" topLeftCell="B8" activePane="bottomRight" state="frozen"/>
      <selection activeCell="X35" sqref="X35"/>
      <selection pane="topRight" activeCell="X35" sqref="X35"/>
      <selection pane="bottomLeft" activeCell="X35" sqref="X35"/>
      <selection pane="bottomRight" activeCell="H9" sqref="H9"/>
    </sheetView>
  </sheetViews>
  <sheetFormatPr defaultColWidth="9" defaultRowHeight="11" x14ac:dyDescent="0.2"/>
  <cols>
    <col min="1" max="1" width="11.36328125" style="110" customWidth="1"/>
    <col min="2" max="2" width="6" style="109" customWidth="1"/>
    <col min="3" max="3" width="9.08984375" style="109" customWidth="1"/>
    <col min="4" max="4" width="5.36328125" style="109" customWidth="1"/>
    <col min="5" max="5" width="6.08984375" style="109" customWidth="1"/>
    <col min="6" max="6" width="5.36328125" style="109" customWidth="1"/>
    <col min="7" max="7" width="6.6328125" style="109" customWidth="1"/>
    <col min="8" max="8" width="5.36328125" style="109" customWidth="1"/>
    <col min="9" max="9" width="6.08984375" style="109" customWidth="1"/>
    <col min="10" max="12" width="5.36328125" style="109" customWidth="1"/>
    <col min="13" max="13" width="6.08984375" style="109" customWidth="1"/>
    <col min="14" max="14" width="5.36328125" style="109" customWidth="1"/>
    <col min="15" max="15" width="6.08984375" style="109" customWidth="1"/>
    <col min="16" max="16" width="5.36328125" style="109" customWidth="1"/>
    <col min="17" max="21" width="6.08984375" style="109" customWidth="1"/>
    <col min="22" max="22" width="5.36328125" style="109" customWidth="1"/>
    <col min="23" max="23" width="6.08984375" style="109" customWidth="1"/>
    <col min="24" max="24" width="5.36328125" style="109" customWidth="1"/>
    <col min="25" max="25" width="6.08984375" style="109" customWidth="1"/>
    <col min="26" max="26" width="5.36328125" style="109" customWidth="1"/>
    <col min="27" max="27" width="6.08984375" style="109" customWidth="1"/>
    <col min="28" max="30" width="5.36328125" style="109" customWidth="1"/>
    <col min="31" max="31" width="6.08984375" style="109" customWidth="1"/>
    <col min="32" max="32" width="5.36328125" style="109" customWidth="1"/>
    <col min="33" max="33" width="6.08984375" style="109" customWidth="1"/>
    <col min="34" max="34" width="5.36328125" style="109" customWidth="1"/>
    <col min="35" max="35" width="6.7265625" style="109" customWidth="1"/>
    <col min="36" max="36" width="0.7265625" style="114" customWidth="1"/>
    <col min="37" max="16384" width="9" style="109"/>
  </cols>
  <sheetData>
    <row r="1" spans="1:38" s="106" customFormat="1" ht="21" customHeight="1" x14ac:dyDescent="0.2">
      <c r="A1" s="183" t="s">
        <v>288</v>
      </c>
      <c r="C1" s="184"/>
      <c r="D1" s="184"/>
      <c r="E1" s="184"/>
      <c r="F1" s="185"/>
      <c r="G1" s="185"/>
      <c r="H1" s="116"/>
      <c r="I1" s="116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F1" s="107"/>
      <c r="AG1" s="82"/>
      <c r="AH1" s="203"/>
      <c r="AI1" s="86" t="s">
        <v>344</v>
      </c>
    </row>
    <row r="2" spans="1:38" s="108" customFormat="1" ht="21" customHeight="1" x14ac:dyDescent="0.2">
      <c r="A2" s="186"/>
      <c r="B2" s="392" t="s">
        <v>267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4"/>
      <c r="AJ2" s="106"/>
    </row>
    <row r="3" spans="1:38" s="106" customFormat="1" ht="21" customHeight="1" x14ac:dyDescent="0.2">
      <c r="A3" s="187"/>
      <c r="B3" s="388" t="s">
        <v>1</v>
      </c>
      <c r="C3" s="389"/>
      <c r="D3" s="369" t="s">
        <v>338</v>
      </c>
      <c r="E3" s="358"/>
      <c r="F3" s="369" t="s">
        <v>339</v>
      </c>
      <c r="G3" s="358"/>
      <c r="H3" s="400" t="s">
        <v>322</v>
      </c>
      <c r="I3" s="383"/>
      <c r="J3" s="382" t="s">
        <v>240</v>
      </c>
      <c r="K3" s="383"/>
      <c r="L3" s="382" t="s">
        <v>241</v>
      </c>
      <c r="M3" s="383"/>
      <c r="N3" s="361" t="s">
        <v>323</v>
      </c>
      <c r="O3" s="362"/>
      <c r="P3" s="400" t="s">
        <v>242</v>
      </c>
      <c r="Q3" s="383"/>
      <c r="R3" s="398" t="s">
        <v>297</v>
      </c>
      <c r="S3" s="399"/>
      <c r="T3" s="353" t="s">
        <v>324</v>
      </c>
      <c r="U3" s="354"/>
      <c r="V3" s="384" t="s">
        <v>294</v>
      </c>
      <c r="W3" s="385"/>
      <c r="X3" s="357" t="s">
        <v>337</v>
      </c>
      <c r="Y3" s="358"/>
      <c r="Z3" s="395" t="s">
        <v>253</v>
      </c>
      <c r="AA3" s="396"/>
      <c r="AB3" s="396"/>
      <c r="AC3" s="396"/>
      <c r="AD3" s="396"/>
      <c r="AE3" s="396"/>
      <c r="AF3" s="396"/>
      <c r="AG3" s="396"/>
      <c r="AH3" s="396"/>
      <c r="AI3" s="397"/>
    </row>
    <row r="4" spans="1:38" s="106" customFormat="1" ht="33" customHeight="1" x14ac:dyDescent="0.2">
      <c r="A4" s="187"/>
      <c r="B4" s="390"/>
      <c r="C4" s="391"/>
      <c r="D4" s="359"/>
      <c r="E4" s="360"/>
      <c r="F4" s="359"/>
      <c r="G4" s="360"/>
      <c r="H4" s="383"/>
      <c r="I4" s="383"/>
      <c r="J4" s="383"/>
      <c r="K4" s="383"/>
      <c r="L4" s="383"/>
      <c r="M4" s="383"/>
      <c r="N4" s="380"/>
      <c r="O4" s="381"/>
      <c r="P4" s="383"/>
      <c r="Q4" s="383"/>
      <c r="R4" s="399"/>
      <c r="S4" s="399"/>
      <c r="T4" s="355"/>
      <c r="U4" s="356"/>
      <c r="V4" s="386"/>
      <c r="W4" s="387"/>
      <c r="X4" s="359"/>
      <c r="Y4" s="360"/>
      <c r="Z4" s="361" t="s">
        <v>325</v>
      </c>
      <c r="AA4" s="377"/>
      <c r="AB4" s="378" t="s">
        <v>336</v>
      </c>
      <c r="AC4" s="379"/>
      <c r="AD4" s="388" t="s">
        <v>254</v>
      </c>
      <c r="AE4" s="379"/>
      <c r="AF4" s="388" t="s">
        <v>243</v>
      </c>
      <c r="AG4" s="401"/>
      <c r="AH4" s="402" t="s">
        <v>0</v>
      </c>
      <c r="AI4" s="401"/>
      <c r="AJ4" s="116"/>
      <c r="AK4" s="117"/>
      <c r="AL4" s="117"/>
    </row>
    <row r="5" spans="1:38" s="106" customFormat="1" ht="24" customHeight="1" x14ac:dyDescent="0.2">
      <c r="A5" s="115"/>
      <c r="B5" s="165" t="s">
        <v>244</v>
      </c>
      <c r="C5" s="165" t="s">
        <v>258</v>
      </c>
      <c r="D5" s="165" t="s">
        <v>244</v>
      </c>
      <c r="E5" s="165" t="s">
        <v>258</v>
      </c>
      <c r="F5" s="165" t="s">
        <v>244</v>
      </c>
      <c r="G5" s="165" t="s">
        <v>258</v>
      </c>
      <c r="H5" s="165" t="s">
        <v>244</v>
      </c>
      <c r="I5" s="165" t="s">
        <v>258</v>
      </c>
      <c r="J5" s="165" t="s">
        <v>244</v>
      </c>
      <c r="K5" s="165" t="s">
        <v>258</v>
      </c>
      <c r="L5" s="165" t="s">
        <v>244</v>
      </c>
      <c r="M5" s="165" t="s">
        <v>258</v>
      </c>
      <c r="N5" s="165" t="s">
        <v>244</v>
      </c>
      <c r="O5" s="165" t="s">
        <v>258</v>
      </c>
      <c r="P5" s="165" t="s">
        <v>244</v>
      </c>
      <c r="Q5" s="165" t="s">
        <v>258</v>
      </c>
      <c r="R5" s="165" t="s">
        <v>244</v>
      </c>
      <c r="S5" s="165" t="s">
        <v>258</v>
      </c>
      <c r="T5" s="165" t="s">
        <v>244</v>
      </c>
      <c r="U5" s="165" t="s">
        <v>258</v>
      </c>
      <c r="V5" s="165" t="s">
        <v>292</v>
      </c>
      <c r="W5" s="165" t="s">
        <v>293</v>
      </c>
      <c r="X5" s="165" t="s">
        <v>244</v>
      </c>
      <c r="Y5" s="165" t="s">
        <v>258</v>
      </c>
      <c r="Z5" s="165" t="s">
        <v>244</v>
      </c>
      <c r="AA5" s="165" t="s">
        <v>258</v>
      </c>
      <c r="AB5" s="165" t="s">
        <v>244</v>
      </c>
      <c r="AC5" s="165" t="s">
        <v>258</v>
      </c>
      <c r="AD5" s="165" t="s">
        <v>244</v>
      </c>
      <c r="AE5" s="165" t="s">
        <v>258</v>
      </c>
      <c r="AF5" s="165" t="s">
        <v>244</v>
      </c>
      <c r="AG5" s="165" t="s">
        <v>258</v>
      </c>
      <c r="AH5" s="165" t="s">
        <v>244</v>
      </c>
      <c r="AI5" s="165" t="s">
        <v>258</v>
      </c>
      <c r="AJ5" s="118"/>
      <c r="AK5" s="116"/>
      <c r="AL5" s="117"/>
    </row>
    <row r="6" spans="1:38" s="111" customFormat="1" ht="24" customHeight="1" x14ac:dyDescent="0.2">
      <c r="A6" s="188" t="s">
        <v>225</v>
      </c>
      <c r="B6" s="189">
        <f t="shared" ref="B6:C8" si="0">IF(SUM(D6,F6,H6,J6,L6,N6,P6,R6,T6,V6,X6,Z6,AB6,AD6,AF6,AH6)=0,"-",SUM(D6,F6,H6,J6,L6,N6,P6,R6,T6,V6,X6,Z6,AB6,AD6,AF6,AH6))</f>
        <v>2971</v>
      </c>
      <c r="C6" s="189">
        <f t="shared" si="0"/>
        <v>13226</v>
      </c>
      <c r="D6" s="190">
        <v>36</v>
      </c>
      <c r="E6" s="190">
        <v>52</v>
      </c>
      <c r="F6" s="190">
        <v>1387</v>
      </c>
      <c r="G6" s="190">
        <v>11398</v>
      </c>
      <c r="H6" s="231">
        <v>3</v>
      </c>
      <c r="I6" s="231">
        <v>23</v>
      </c>
      <c r="J6" s="231">
        <v>0</v>
      </c>
      <c r="K6" s="231">
        <v>0</v>
      </c>
      <c r="L6" s="190">
        <v>115</v>
      </c>
      <c r="M6" s="190">
        <v>123</v>
      </c>
      <c r="N6" s="190">
        <v>10</v>
      </c>
      <c r="O6" s="190">
        <v>6</v>
      </c>
      <c r="P6" s="190">
        <v>75</v>
      </c>
      <c r="Q6" s="190">
        <v>75</v>
      </c>
      <c r="R6" s="190">
        <v>787</v>
      </c>
      <c r="S6" s="190">
        <v>817</v>
      </c>
      <c r="T6" s="190">
        <v>109</v>
      </c>
      <c r="U6" s="190">
        <v>195</v>
      </c>
      <c r="V6" s="190">
        <v>7</v>
      </c>
      <c r="W6" s="190">
        <v>7</v>
      </c>
      <c r="X6" s="190">
        <v>35</v>
      </c>
      <c r="Y6" s="190">
        <v>36</v>
      </c>
      <c r="Z6" s="190">
        <v>344</v>
      </c>
      <c r="AA6" s="190">
        <v>362</v>
      </c>
      <c r="AB6" s="190">
        <v>8</v>
      </c>
      <c r="AC6" s="190">
        <v>8</v>
      </c>
      <c r="AD6" s="190">
        <v>10</v>
      </c>
      <c r="AE6" s="190">
        <v>27</v>
      </c>
      <c r="AF6" s="190">
        <v>42</v>
      </c>
      <c r="AG6" s="190">
        <v>94</v>
      </c>
      <c r="AH6" s="231">
        <v>3</v>
      </c>
      <c r="AI6" s="231">
        <v>3</v>
      </c>
      <c r="AJ6" s="185"/>
      <c r="AK6" s="191"/>
      <c r="AL6" s="191"/>
    </row>
    <row r="7" spans="1:38" s="113" customFormat="1" ht="24" customHeight="1" x14ac:dyDescent="0.2">
      <c r="A7" s="247" t="s">
        <v>299</v>
      </c>
      <c r="B7" s="249">
        <f t="shared" si="0"/>
        <v>138</v>
      </c>
      <c r="C7" s="249">
        <f t="shared" si="0"/>
        <v>205</v>
      </c>
      <c r="D7" s="250" t="str">
        <f t="shared" ref="D7:W7" si="1">IF(SUM(D8:D26)=0,"-",SUM(D8:D26))</f>
        <v>-</v>
      </c>
      <c r="E7" s="250" t="str">
        <f t="shared" si="1"/>
        <v>-</v>
      </c>
      <c r="F7" s="250">
        <f t="shared" si="1"/>
        <v>14</v>
      </c>
      <c r="G7" s="250">
        <f t="shared" si="1"/>
        <v>14</v>
      </c>
      <c r="H7" s="250" t="str">
        <f t="shared" si="1"/>
        <v>-</v>
      </c>
      <c r="I7" s="250" t="str">
        <f t="shared" si="1"/>
        <v>-</v>
      </c>
      <c r="J7" s="250" t="str">
        <f t="shared" si="1"/>
        <v>-</v>
      </c>
      <c r="K7" s="250" t="str">
        <f t="shared" si="1"/>
        <v>-</v>
      </c>
      <c r="L7" s="250">
        <f t="shared" si="1"/>
        <v>14</v>
      </c>
      <c r="M7" s="250">
        <f t="shared" si="1"/>
        <v>14</v>
      </c>
      <c r="N7" s="250">
        <f t="shared" si="1"/>
        <v>2</v>
      </c>
      <c r="O7" s="250">
        <f t="shared" si="1"/>
        <v>2</v>
      </c>
      <c r="P7" s="250" t="str">
        <f t="shared" si="1"/>
        <v>-</v>
      </c>
      <c r="Q7" s="250" t="str">
        <f t="shared" si="1"/>
        <v>-</v>
      </c>
      <c r="R7" s="250">
        <f t="shared" si="1"/>
        <v>76</v>
      </c>
      <c r="S7" s="250">
        <f t="shared" si="1"/>
        <v>106</v>
      </c>
      <c r="T7" s="250">
        <f t="shared" si="1"/>
        <v>17</v>
      </c>
      <c r="U7" s="250">
        <f t="shared" si="1"/>
        <v>50</v>
      </c>
      <c r="V7" s="250">
        <f t="shared" si="1"/>
        <v>1</v>
      </c>
      <c r="W7" s="250">
        <f t="shared" si="1"/>
        <v>1</v>
      </c>
      <c r="X7" s="250">
        <f t="shared" ref="X7:AI7" si="2">IF(SUM(X8:X26)=0,"-",SUM(X8:X26))</f>
        <v>8</v>
      </c>
      <c r="Y7" s="250">
        <f t="shared" si="2"/>
        <v>8</v>
      </c>
      <c r="Z7" s="250">
        <f t="shared" si="2"/>
        <v>5</v>
      </c>
      <c r="AA7" s="250">
        <f t="shared" si="2"/>
        <v>9</v>
      </c>
      <c r="AB7" s="250" t="str">
        <f t="shared" si="2"/>
        <v>-</v>
      </c>
      <c r="AC7" s="250" t="str">
        <f t="shared" si="2"/>
        <v>-</v>
      </c>
      <c r="AD7" s="250" t="str">
        <f t="shared" si="2"/>
        <v>-</v>
      </c>
      <c r="AE7" s="250" t="str">
        <f t="shared" si="2"/>
        <v>-</v>
      </c>
      <c r="AF7" s="250">
        <f t="shared" si="2"/>
        <v>1</v>
      </c>
      <c r="AG7" s="250">
        <f t="shared" si="2"/>
        <v>1</v>
      </c>
      <c r="AH7" s="250" t="str">
        <f t="shared" si="2"/>
        <v>-</v>
      </c>
      <c r="AI7" s="250" t="str">
        <f t="shared" si="2"/>
        <v>-</v>
      </c>
    </row>
    <row r="8" spans="1:38" s="113" customFormat="1" ht="24" customHeight="1" x14ac:dyDescent="0.2">
      <c r="A8" s="175" t="s">
        <v>300</v>
      </c>
      <c r="B8" s="192">
        <f t="shared" si="0"/>
        <v>124</v>
      </c>
      <c r="C8" s="192">
        <f t="shared" si="0"/>
        <v>158</v>
      </c>
      <c r="D8" s="193" t="s">
        <v>346</v>
      </c>
      <c r="E8" s="193" t="s">
        <v>346</v>
      </c>
      <c r="F8" s="193">
        <v>14</v>
      </c>
      <c r="G8" s="193">
        <v>14</v>
      </c>
      <c r="H8" s="193" t="s">
        <v>346</v>
      </c>
      <c r="I8" s="193" t="s">
        <v>346</v>
      </c>
      <c r="J8" s="193" t="s">
        <v>346</v>
      </c>
      <c r="K8" s="193" t="s">
        <v>346</v>
      </c>
      <c r="L8" s="193">
        <v>14</v>
      </c>
      <c r="M8" s="193">
        <v>14</v>
      </c>
      <c r="N8" s="193">
        <v>2</v>
      </c>
      <c r="O8" s="193">
        <v>2</v>
      </c>
      <c r="P8" s="193" t="s">
        <v>346</v>
      </c>
      <c r="Q8" s="193" t="s">
        <v>346</v>
      </c>
      <c r="R8" s="193">
        <v>76</v>
      </c>
      <c r="S8" s="193">
        <v>106</v>
      </c>
      <c r="T8" s="193">
        <v>3</v>
      </c>
      <c r="U8" s="193">
        <v>3</v>
      </c>
      <c r="V8" s="193">
        <v>1</v>
      </c>
      <c r="W8" s="193">
        <v>1</v>
      </c>
      <c r="X8" s="193">
        <v>8</v>
      </c>
      <c r="Y8" s="193">
        <v>8</v>
      </c>
      <c r="Z8" s="193">
        <v>5</v>
      </c>
      <c r="AA8" s="193">
        <v>9</v>
      </c>
      <c r="AB8" s="193" t="s">
        <v>346</v>
      </c>
      <c r="AC8" s="193" t="s">
        <v>346</v>
      </c>
      <c r="AD8" s="193" t="s">
        <v>346</v>
      </c>
      <c r="AE8" s="193" t="s">
        <v>346</v>
      </c>
      <c r="AF8" s="193">
        <v>1</v>
      </c>
      <c r="AG8" s="193">
        <v>1</v>
      </c>
      <c r="AH8" s="193" t="s">
        <v>346</v>
      </c>
      <c r="AI8" s="193" t="s">
        <v>346</v>
      </c>
    </row>
    <row r="9" spans="1:38" s="113" customFormat="1" ht="24" customHeight="1" x14ac:dyDescent="0.2">
      <c r="A9" s="175" t="s">
        <v>301</v>
      </c>
      <c r="B9" s="192" t="str">
        <f>IF(SUM(D9,F9,H9,J9,L9,N9,P9,R9,T9,V9,X9,Z9,AB9,AD9,AF9,AH9)=0,"-",SUM(D9,F9,H9,J9,L9,N9,P9,R9,T9,V9,X9,Z9,AB9,AD9,AF9,AH9))</f>
        <v>-</v>
      </c>
      <c r="C9" s="192" t="str">
        <f t="shared" ref="C9:C26" si="3">IF(SUM(E9,G9,I9,K9,M9,O9,Q9,S9,U9,W9,Y9,AA9,AC9,AE9,AG9,AI9)=0,"-",SUM(E9,G9,I9,K9,M9,O9,Q9,S9,U9,W9,Y9,AA9,AC9,AE9,AG9,AI9))</f>
        <v>-</v>
      </c>
      <c r="D9" s="193" t="s">
        <v>346</v>
      </c>
      <c r="E9" s="193" t="s">
        <v>346</v>
      </c>
      <c r="F9" s="193" t="s">
        <v>346</v>
      </c>
      <c r="G9" s="193" t="s">
        <v>346</v>
      </c>
      <c r="H9" s="193" t="s">
        <v>346</v>
      </c>
      <c r="I9" s="193" t="s">
        <v>346</v>
      </c>
      <c r="J9" s="193" t="s">
        <v>346</v>
      </c>
      <c r="K9" s="193" t="s">
        <v>346</v>
      </c>
      <c r="L9" s="193" t="s">
        <v>346</v>
      </c>
      <c r="M9" s="193" t="s">
        <v>346</v>
      </c>
      <c r="N9" s="193" t="s">
        <v>346</v>
      </c>
      <c r="O9" s="193" t="s">
        <v>346</v>
      </c>
      <c r="P9" s="193" t="s">
        <v>346</v>
      </c>
      <c r="Q9" s="193" t="s">
        <v>346</v>
      </c>
      <c r="R9" s="193" t="s">
        <v>346</v>
      </c>
      <c r="S9" s="193" t="s">
        <v>346</v>
      </c>
      <c r="T9" s="193" t="s">
        <v>346</v>
      </c>
      <c r="U9" s="193" t="s">
        <v>346</v>
      </c>
      <c r="V9" s="193" t="s">
        <v>346</v>
      </c>
      <c r="W9" s="193" t="s">
        <v>346</v>
      </c>
      <c r="X9" s="193" t="s">
        <v>346</v>
      </c>
      <c r="Y9" s="193" t="s">
        <v>346</v>
      </c>
      <c r="Z9" s="193" t="s">
        <v>346</v>
      </c>
      <c r="AA9" s="193" t="s">
        <v>346</v>
      </c>
      <c r="AB9" s="193" t="s">
        <v>346</v>
      </c>
      <c r="AC9" s="193" t="s">
        <v>346</v>
      </c>
      <c r="AD9" s="193" t="s">
        <v>346</v>
      </c>
      <c r="AE9" s="193" t="s">
        <v>346</v>
      </c>
      <c r="AF9" s="193" t="s">
        <v>346</v>
      </c>
      <c r="AG9" s="193" t="s">
        <v>346</v>
      </c>
      <c r="AH9" s="193" t="s">
        <v>346</v>
      </c>
      <c r="AI9" s="193" t="s">
        <v>346</v>
      </c>
    </row>
    <row r="10" spans="1:38" s="113" customFormat="1" ht="24" customHeight="1" x14ac:dyDescent="0.2">
      <c r="A10" s="175" t="s">
        <v>302</v>
      </c>
      <c r="B10" s="192" t="str">
        <f>IF(SUM(D10,F10,H10,J10,L10,N10,P10,R10,T10,V10,X10,Z10,AB10,AD10,AF10,AH10)=0,"-",SUM(D10,F10,H10,J10,L10,N10,P10,R10,T10,V10,X10,Z10,AB10,AD10,AF10,AH10))</f>
        <v>-</v>
      </c>
      <c r="C10" s="192" t="str">
        <f t="shared" si="3"/>
        <v>-</v>
      </c>
      <c r="D10" s="193" t="s">
        <v>346</v>
      </c>
      <c r="E10" s="193" t="s">
        <v>346</v>
      </c>
      <c r="F10" s="193" t="s">
        <v>346</v>
      </c>
      <c r="G10" s="193" t="s">
        <v>346</v>
      </c>
      <c r="H10" s="193" t="s">
        <v>346</v>
      </c>
      <c r="I10" s="193" t="s">
        <v>346</v>
      </c>
      <c r="J10" s="193" t="s">
        <v>346</v>
      </c>
      <c r="K10" s="193" t="s">
        <v>346</v>
      </c>
      <c r="L10" s="193" t="s">
        <v>346</v>
      </c>
      <c r="M10" s="193" t="s">
        <v>346</v>
      </c>
      <c r="N10" s="193" t="s">
        <v>346</v>
      </c>
      <c r="O10" s="193" t="s">
        <v>346</v>
      </c>
      <c r="P10" s="193" t="s">
        <v>346</v>
      </c>
      <c r="Q10" s="193" t="s">
        <v>346</v>
      </c>
      <c r="R10" s="193" t="s">
        <v>346</v>
      </c>
      <c r="S10" s="193" t="s">
        <v>346</v>
      </c>
      <c r="T10" s="193" t="s">
        <v>346</v>
      </c>
      <c r="U10" s="193" t="s">
        <v>346</v>
      </c>
      <c r="V10" s="193" t="s">
        <v>346</v>
      </c>
      <c r="W10" s="193" t="s">
        <v>346</v>
      </c>
      <c r="X10" s="193" t="s">
        <v>346</v>
      </c>
      <c r="Y10" s="193" t="s">
        <v>346</v>
      </c>
      <c r="Z10" s="193" t="s">
        <v>346</v>
      </c>
      <c r="AA10" s="193" t="s">
        <v>346</v>
      </c>
      <c r="AB10" s="193" t="s">
        <v>346</v>
      </c>
      <c r="AC10" s="193" t="s">
        <v>346</v>
      </c>
      <c r="AD10" s="193" t="s">
        <v>346</v>
      </c>
      <c r="AE10" s="193" t="s">
        <v>346</v>
      </c>
      <c r="AF10" s="193" t="s">
        <v>346</v>
      </c>
      <c r="AG10" s="193" t="s">
        <v>346</v>
      </c>
      <c r="AH10" s="193" t="s">
        <v>346</v>
      </c>
      <c r="AI10" s="193" t="s">
        <v>346</v>
      </c>
    </row>
    <row r="11" spans="1:38" s="113" customFormat="1" ht="24" customHeight="1" x14ac:dyDescent="0.2">
      <c r="A11" s="175" t="s">
        <v>303</v>
      </c>
      <c r="B11" s="192" t="str">
        <f t="shared" ref="B11:B26" si="4">IF(SUM(D11,F11,H11,J11,L11,N11,P11,R11,T11,V11,X11,Z11,AB11,AD11,AF11,AH11)=0,"-",SUM(D11,F11,H11,J11,L11,N11,P11,R11,T11,V11,X11,Z11,AB11,AD11,AF11,AH11))</f>
        <v>-</v>
      </c>
      <c r="C11" s="192" t="str">
        <f t="shared" si="3"/>
        <v>-</v>
      </c>
      <c r="D11" s="193" t="s">
        <v>346</v>
      </c>
      <c r="E11" s="193" t="s">
        <v>346</v>
      </c>
      <c r="F11" s="193" t="s">
        <v>346</v>
      </c>
      <c r="G11" s="193" t="s">
        <v>346</v>
      </c>
      <c r="H11" s="193" t="s">
        <v>346</v>
      </c>
      <c r="I11" s="193" t="s">
        <v>346</v>
      </c>
      <c r="J11" s="193" t="s">
        <v>346</v>
      </c>
      <c r="K11" s="193" t="s">
        <v>346</v>
      </c>
      <c r="L11" s="193" t="s">
        <v>346</v>
      </c>
      <c r="M11" s="193" t="s">
        <v>346</v>
      </c>
      <c r="N11" s="193" t="s">
        <v>346</v>
      </c>
      <c r="O11" s="193" t="s">
        <v>346</v>
      </c>
      <c r="P11" s="193" t="s">
        <v>346</v>
      </c>
      <c r="Q11" s="193" t="s">
        <v>346</v>
      </c>
      <c r="R11" s="193" t="s">
        <v>346</v>
      </c>
      <c r="S11" s="193" t="s">
        <v>346</v>
      </c>
      <c r="T11" s="193" t="s">
        <v>346</v>
      </c>
      <c r="U11" s="193" t="s">
        <v>346</v>
      </c>
      <c r="V11" s="193" t="s">
        <v>346</v>
      </c>
      <c r="W11" s="193" t="s">
        <v>346</v>
      </c>
      <c r="X11" s="193" t="s">
        <v>346</v>
      </c>
      <c r="Y11" s="193" t="s">
        <v>346</v>
      </c>
      <c r="Z11" s="193" t="s">
        <v>346</v>
      </c>
      <c r="AA11" s="193" t="s">
        <v>346</v>
      </c>
      <c r="AB11" s="193" t="s">
        <v>346</v>
      </c>
      <c r="AC11" s="193" t="s">
        <v>346</v>
      </c>
      <c r="AD11" s="193" t="s">
        <v>346</v>
      </c>
      <c r="AE11" s="193" t="s">
        <v>346</v>
      </c>
      <c r="AF11" s="193" t="s">
        <v>346</v>
      </c>
      <c r="AG11" s="193" t="s">
        <v>346</v>
      </c>
      <c r="AH11" s="193" t="s">
        <v>346</v>
      </c>
      <c r="AI11" s="193" t="s">
        <v>346</v>
      </c>
    </row>
    <row r="12" spans="1:38" s="113" customFormat="1" ht="24" customHeight="1" x14ac:dyDescent="0.2">
      <c r="A12" s="175" t="s">
        <v>304</v>
      </c>
      <c r="B12" s="192" t="str">
        <f t="shared" si="4"/>
        <v>-</v>
      </c>
      <c r="C12" s="192" t="str">
        <f t="shared" si="3"/>
        <v>-</v>
      </c>
      <c r="D12" s="193" t="s">
        <v>346</v>
      </c>
      <c r="E12" s="193" t="s">
        <v>346</v>
      </c>
      <c r="F12" s="193" t="s">
        <v>346</v>
      </c>
      <c r="G12" s="193" t="s">
        <v>346</v>
      </c>
      <c r="H12" s="193" t="s">
        <v>346</v>
      </c>
      <c r="I12" s="193" t="s">
        <v>346</v>
      </c>
      <c r="J12" s="193" t="s">
        <v>346</v>
      </c>
      <c r="K12" s="193" t="s">
        <v>346</v>
      </c>
      <c r="L12" s="193" t="s">
        <v>346</v>
      </c>
      <c r="M12" s="193" t="s">
        <v>346</v>
      </c>
      <c r="N12" s="193" t="s">
        <v>346</v>
      </c>
      <c r="O12" s="193" t="s">
        <v>346</v>
      </c>
      <c r="P12" s="193" t="s">
        <v>346</v>
      </c>
      <c r="Q12" s="193" t="s">
        <v>346</v>
      </c>
      <c r="R12" s="193" t="s">
        <v>346</v>
      </c>
      <c r="S12" s="193" t="s">
        <v>346</v>
      </c>
      <c r="T12" s="193" t="s">
        <v>346</v>
      </c>
      <c r="U12" s="193" t="s">
        <v>346</v>
      </c>
      <c r="V12" s="193" t="s">
        <v>346</v>
      </c>
      <c r="W12" s="193" t="s">
        <v>346</v>
      </c>
      <c r="X12" s="193" t="s">
        <v>346</v>
      </c>
      <c r="Y12" s="193" t="s">
        <v>346</v>
      </c>
      <c r="Z12" s="193" t="s">
        <v>346</v>
      </c>
      <c r="AA12" s="193" t="s">
        <v>346</v>
      </c>
      <c r="AB12" s="193" t="s">
        <v>346</v>
      </c>
      <c r="AC12" s="193" t="s">
        <v>346</v>
      </c>
      <c r="AD12" s="193" t="s">
        <v>346</v>
      </c>
      <c r="AE12" s="193" t="s">
        <v>346</v>
      </c>
      <c r="AF12" s="193" t="s">
        <v>346</v>
      </c>
      <c r="AG12" s="193" t="s">
        <v>346</v>
      </c>
      <c r="AH12" s="193" t="s">
        <v>346</v>
      </c>
      <c r="AI12" s="193" t="s">
        <v>346</v>
      </c>
    </row>
    <row r="13" spans="1:38" s="113" customFormat="1" ht="24" customHeight="1" x14ac:dyDescent="0.2">
      <c r="A13" s="175" t="s">
        <v>305</v>
      </c>
      <c r="B13" s="192" t="str">
        <f t="shared" si="4"/>
        <v>-</v>
      </c>
      <c r="C13" s="192" t="str">
        <f t="shared" si="3"/>
        <v>-</v>
      </c>
      <c r="D13" s="193" t="s">
        <v>346</v>
      </c>
      <c r="E13" s="193" t="s">
        <v>346</v>
      </c>
      <c r="F13" s="193" t="s">
        <v>346</v>
      </c>
      <c r="G13" s="193" t="s">
        <v>346</v>
      </c>
      <c r="H13" s="193" t="s">
        <v>346</v>
      </c>
      <c r="I13" s="193" t="s">
        <v>346</v>
      </c>
      <c r="J13" s="193" t="s">
        <v>346</v>
      </c>
      <c r="K13" s="193" t="s">
        <v>346</v>
      </c>
      <c r="L13" s="193" t="s">
        <v>346</v>
      </c>
      <c r="M13" s="193" t="s">
        <v>346</v>
      </c>
      <c r="N13" s="193" t="s">
        <v>346</v>
      </c>
      <c r="O13" s="193" t="s">
        <v>346</v>
      </c>
      <c r="P13" s="193" t="s">
        <v>346</v>
      </c>
      <c r="Q13" s="193" t="s">
        <v>346</v>
      </c>
      <c r="R13" s="193" t="s">
        <v>346</v>
      </c>
      <c r="S13" s="193" t="s">
        <v>346</v>
      </c>
      <c r="T13" s="193" t="s">
        <v>346</v>
      </c>
      <c r="U13" s="193" t="s">
        <v>346</v>
      </c>
      <c r="V13" s="193" t="s">
        <v>346</v>
      </c>
      <c r="W13" s="193" t="s">
        <v>346</v>
      </c>
      <c r="X13" s="193" t="s">
        <v>346</v>
      </c>
      <c r="Y13" s="193" t="s">
        <v>346</v>
      </c>
      <c r="Z13" s="193" t="s">
        <v>346</v>
      </c>
      <c r="AA13" s="193" t="s">
        <v>346</v>
      </c>
      <c r="AB13" s="193" t="s">
        <v>346</v>
      </c>
      <c r="AC13" s="193" t="s">
        <v>346</v>
      </c>
      <c r="AD13" s="193" t="s">
        <v>346</v>
      </c>
      <c r="AE13" s="193" t="s">
        <v>346</v>
      </c>
      <c r="AF13" s="193" t="s">
        <v>346</v>
      </c>
      <c r="AG13" s="193" t="s">
        <v>346</v>
      </c>
      <c r="AH13" s="193" t="s">
        <v>346</v>
      </c>
      <c r="AI13" s="193" t="s">
        <v>346</v>
      </c>
    </row>
    <row r="14" spans="1:38" s="113" customFormat="1" ht="24" customHeight="1" x14ac:dyDescent="0.2">
      <c r="A14" s="175" t="s">
        <v>306</v>
      </c>
      <c r="B14" s="192" t="str">
        <f t="shared" si="4"/>
        <v>-</v>
      </c>
      <c r="C14" s="192" t="str">
        <f t="shared" si="3"/>
        <v>-</v>
      </c>
      <c r="D14" s="193" t="s">
        <v>346</v>
      </c>
      <c r="E14" s="193" t="s">
        <v>346</v>
      </c>
      <c r="F14" s="193" t="s">
        <v>346</v>
      </c>
      <c r="G14" s="193" t="s">
        <v>346</v>
      </c>
      <c r="H14" s="193" t="s">
        <v>346</v>
      </c>
      <c r="I14" s="193" t="s">
        <v>346</v>
      </c>
      <c r="J14" s="193" t="s">
        <v>346</v>
      </c>
      <c r="K14" s="193" t="s">
        <v>346</v>
      </c>
      <c r="L14" s="193" t="s">
        <v>346</v>
      </c>
      <c r="M14" s="193" t="s">
        <v>346</v>
      </c>
      <c r="N14" s="193" t="s">
        <v>346</v>
      </c>
      <c r="O14" s="193" t="s">
        <v>346</v>
      </c>
      <c r="P14" s="193" t="s">
        <v>346</v>
      </c>
      <c r="Q14" s="193" t="s">
        <v>346</v>
      </c>
      <c r="R14" s="193" t="s">
        <v>346</v>
      </c>
      <c r="S14" s="193" t="s">
        <v>346</v>
      </c>
      <c r="T14" s="193" t="s">
        <v>346</v>
      </c>
      <c r="U14" s="193" t="s">
        <v>346</v>
      </c>
      <c r="V14" s="193" t="s">
        <v>346</v>
      </c>
      <c r="W14" s="193" t="s">
        <v>346</v>
      </c>
      <c r="X14" s="193" t="s">
        <v>346</v>
      </c>
      <c r="Y14" s="193" t="s">
        <v>346</v>
      </c>
      <c r="Z14" s="193" t="s">
        <v>346</v>
      </c>
      <c r="AA14" s="193" t="s">
        <v>346</v>
      </c>
      <c r="AB14" s="193" t="s">
        <v>346</v>
      </c>
      <c r="AC14" s="193" t="s">
        <v>346</v>
      </c>
      <c r="AD14" s="193" t="s">
        <v>346</v>
      </c>
      <c r="AE14" s="193" t="s">
        <v>346</v>
      </c>
      <c r="AF14" s="193" t="s">
        <v>346</v>
      </c>
      <c r="AG14" s="193" t="s">
        <v>346</v>
      </c>
      <c r="AH14" s="193" t="s">
        <v>346</v>
      </c>
      <c r="AI14" s="193" t="s">
        <v>346</v>
      </c>
    </row>
    <row r="15" spans="1:38" s="113" customFormat="1" ht="24" customHeight="1" x14ac:dyDescent="0.2">
      <c r="A15" s="175" t="s">
        <v>307</v>
      </c>
      <c r="B15" s="192">
        <f t="shared" si="4"/>
        <v>2</v>
      </c>
      <c r="C15" s="192">
        <f t="shared" si="3"/>
        <v>2</v>
      </c>
      <c r="D15" s="193" t="s">
        <v>346</v>
      </c>
      <c r="E15" s="193" t="s">
        <v>346</v>
      </c>
      <c r="F15" s="193" t="s">
        <v>346</v>
      </c>
      <c r="G15" s="193" t="s">
        <v>346</v>
      </c>
      <c r="H15" s="193" t="s">
        <v>346</v>
      </c>
      <c r="I15" s="193" t="s">
        <v>346</v>
      </c>
      <c r="J15" s="193" t="s">
        <v>346</v>
      </c>
      <c r="K15" s="193" t="s">
        <v>346</v>
      </c>
      <c r="L15" s="193" t="s">
        <v>346</v>
      </c>
      <c r="M15" s="193" t="s">
        <v>346</v>
      </c>
      <c r="N15" s="193" t="s">
        <v>346</v>
      </c>
      <c r="O15" s="193" t="s">
        <v>346</v>
      </c>
      <c r="P15" s="193" t="s">
        <v>346</v>
      </c>
      <c r="Q15" s="193" t="s">
        <v>346</v>
      </c>
      <c r="R15" s="193" t="s">
        <v>346</v>
      </c>
      <c r="S15" s="193" t="s">
        <v>346</v>
      </c>
      <c r="T15" s="193">
        <v>2</v>
      </c>
      <c r="U15" s="193">
        <v>2</v>
      </c>
      <c r="V15" s="193" t="s">
        <v>346</v>
      </c>
      <c r="W15" s="193" t="s">
        <v>346</v>
      </c>
      <c r="X15" s="193" t="s">
        <v>346</v>
      </c>
      <c r="Y15" s="193" t="s">
        <v>346</v>
      </c>
      <c r="Z15" s="193" t="s">
        <v>346</v>
      </c>
      <c r="AA15" s="193" t="s">
        <v>346</v>
      </c>
      <c r="AB15" s="193" t="s">
        <v>346</v>
      </c>
      <c r="AC15" s="193" t="s">
        <v>346</v>
      </c>
      <c r="AD15" s="193" t="s">
        <v>346</v>
      </c>
      <c r="AE15" s="193" t="s">
        <v>346</v>
      </c>
      <c r="AF15" s="193" t="s">
        <v>346</v>
      </c>
      <c r="AG15" s="193" t="s">
        <v>346</v>
      </c>
      <c r="AH15" s="193" t="s">
        <v>346</v>
      </c>
      <c r="AI15" s="193" t="s">
        <v>346</v>
      </c>
    </row>
    <row r="16" spans="1:38" s="113" customFormat="1" ht="24" customHeight="1" x14ac:dyDescent="0.2">
      <c r="A16" s="175" t="s">
        <v>308</v>
      </c>
      <c r="B16" s="192">
        <f t="shared" si="4"/>
        <v>2</v>
      </c>
      <c r="C16" s="192">
        <f t="shared" si="3"/>
        <v>2</v>
      </c>
      <c r="D16" s="193" t="s">
        <v>346</v>
      </c>
      <c r="E16" s="193" t="s">
        <v>346</v>
      </c>
      <c r="F16" s="193" t="s">
        <v>346</v>
      </c>
      <c r="G16" s="193" t="s">
        <v>346</v>
      </c>
      <c r="H16" s="193" t="s">
        <v>346</v>
      </c>
      <c r="I16" s="193" t="s">
        <v>346</v>
      </c>
      <c r="J16" s="193" t="s">
        <v>346</v>
      </c>
      <c r="K16" s="193" t="s">
        <v>346</v>
      </c>
      <c r="L16" s="193" t="s">
        <v>346</v>
      </c>
      <c r="M16" s="193" t="s">
        <v>346</v>
      </c>
      <c r="N16" s="193" t="s">
        <v>346</v>
      </c>
      <c r="O16" s="193" t="s">
        <v>346</v>
      </c>
      <c r="P16" s="193" t="s">
        <v>346</v>
      </c>
      <c r="Q16" s="193" t="s">
        <v>346</v>
      </c>
      <c r="R16" s="193" t="s">
        <v>346</v>
      </c>
      <c r="S16" s="193" t="s">
        <v>346</v>
      </c>
      <c r="T16" s="193">
        <v>2</v>
      </c>
      <c r="U16" s="193">
        <v>2</v>
      </c>
      <c r="V16" s="193" t="s">
        <v>346</v>
      </c>
      <c r="W16" s="193" t="s">
        <v>346</v>
      </c>
      <c r="X16" s="193" t="s">
        <v>346</v>
      </c>
      <c r="Y16" s="193" t="s">
        <v>346</v>
      </c>
      <c r="Z16" s="193" t="s">
        <v>346</v>
      </c>
      <c r="AA16" s="193" t="s">
        <v>346</v>
      </c>
      <c r="AB16" s="193" t="s">
        <v>346</v>
      </c>
      <c r="AC16" s="193" t="s">
        <v>346</v>
      </c>
      <c r="AD16" s="193" t="s">
        <v>346</v>
      </c>
      <c r="AE16" s="193" t="s">
        <v>346</v>
      </c>
      <c r="AF16" s="193" t="s">
        <v>346</v>
      </c>
      <c r="AG16" s="193" t="s">
        <v>346</v>
      </c>
      <c r="AH16" s="193" t="s">
        <v>346</v>
      </c>
      <c r="AI16" s="193" t="s">
        <v>346</v>
      </c>
    </row>
    <row r="17" spans="1:36" s="113" customFormat="1" ht="24" customHeight="1" x14ac:dyDescent="0.2">
      <c r="A17" s="175" t="s">
        <v>309</v>
      </c>
      <c r="B17" s="192">
        <f t="shared" si="4"/>
        <v>4</v>
      </c>
      <c r="C17" s="192">
        <f t="shared" si="3"/>
        <v>16</v>
      </c>
      <c r="D17" s="193" t="s">
        <v>346</v>
      </c>
      <c r="E17" s="193" t="s">
        <v>346</v>
      </c>
      <c r="F17" s="193" t="s">
        <v>346</v>
      </c>
      <c r="G17" s="193" t="s">
        <v>346</v>
      </c>
      <c r="H17" s="193" t="s">
        <v>346</v>
      </c>
      <c r="I17" s="193" t="s">
        <v>346</v>
      </c>
      <c r="J17" s="193" t="s">
        <v>346</v>
      </c>
      <c r="K17" s="193" t="s">
        <v>346</v>
      </c>
      <c r="L17" s="193" t="s">
        <v>346</v>
      </c>
      <c r="M17" s="193" t="s">
        <v>346</v>
      </c>
      <c r="N17" s="193" t="s">
        <v>346</v>
      </c>
      <c r="O17" s="193" t="s">
        <v>346</v>
      </c>
      <c r="P17" s="193" t="s">
        <v>346</v>
      </c>
      <c r="Q17" s="193" t="s">
        <v>346</v>
      </c>
      <c r="R17" s="193" t="s">
        <v>346</v>
      </c>
      <c r="S17" s="193" t="s">
        <v>346</v>
      </c>
      <c r="T17" s="193">
        <v>4</v>
      </c>
      <c r="U17" s="193">
        <v>16</v>
      </c>
      <c r="V17" s="193" t="s">
        <v>346</v>
      </c>
      <c r="W17" s="193" t="s">
        <v>346</v>
      </c>
      <c r="X17" s="193" t="s">
        <v>346</v>
      </c>
      <c r="Y17" s="193" t="s">
        <v>346</v>
      </c>
      <c r="Z17" s="193" t="s">
        <v>346</v>
      </c>
      <c r="AA17" s="193" t="s">
        <v>346</v>
      </c>
      <c r="AB17" s="193" t="s">
        <v>346</v>
      </c>
      <c r="AC17" s="193" t="s">
        <v>346</v>
      </c>
      <c r="AD17" s="193" t="s">
        <v>346</v>
      </c>
      <c r="AE17" s="193" t="s">
        <v>346</v>
      </c>
      <c r="AF17" s="193" t="s">
        <v>346</v>
      </c>
      <c r="AG17" s="193" t="s">
        <v>346</v>
      </c>
      <c r="AH17" s="193" t="s">
        <v>346</v>
      </c>
      <c r="AI17" s="193" t="s">
        <v>346</v>
      </c>
    </row>
    <row r="18" spans="1:36" s="113" customFormat="1" ht="24" customHeight="1" x14ac:dyDescent="0.2">
      <c r="A18" s="175" t="s">
        <v>310</v>
      </c>
      <c r="B18" s="192" t="str">
        <f t="shared" si="4"/>
        <v>-</v>
      </c>
      <c r="C18" s="192" t="str">
        <f t="shared" si="3"/>
        <v>-</v>
      </c>
      <c r="D18" s="193" t="s">
        <v>346</v>
      </c>
      <c r="E18" s="193" t="s">
        <v>346</v>
      </c>
      <c r="F18" s="193" t="s">
        <v>346</v>
      </c>
      <c r="G18" s="193" t="s">
        <v>346</v>
      </c>
      <c r="H18" s="193" t="s">
        <v>346</v>
      </c>
      <c r="I18" s="193" t="s">
        <v>346</v>
      </c>
      <c r="J18" s="193" t="s">
        <v>346</v>
      </c>
      <c r="K18" s="193" t="s">
        <v>346</v>
      </c>
      <c r="L18" s="193" t="s">
        <v>346</v>
      </c>
      <c r="M18" s="193" t="s">
        <v>346</v>
      </c>
      <c r="N18" s="193" t="s">
        <v>346</v>
      </c>
      <c r="O18" s="193" t="s">
        <v>346</v>
      </c>
      <c r="P18" s="193" t="s">
        <v>346</v>
      </c>
      <c r="Q18" s="193" t="s">
        <v>346</v>
      </c>
      <c r="R18" s="193" t="s">
        <v>346</v>
      </c>
      <c r="S18" s="193" t="s">
        <v>346</v>
      </c>
      <c r="T18" s="193" t="s">
        <v>346</v>
      </c>
      <c r="U18" s="193" t="s">
        <v>346</v>
      </c>
      <c r="V18" s="193" t="s">
        <v>346</v>
      </c>
      <c r="W18" s="193" t="s">
        <v>346</v>
      </c>
      <c r="X18" s="193" t="s">
        <v>346</v>
      </c>
      <c r="Y18" s="193" t="s">
        <v>346</v>
      </c>
      <c r="Z18" s="193" t="s">
        <v>346</v>
      </c>
      <c r="AA18" s="193" t="s">
        <v>346</v>
      </c>
      <c r="AB18" s="193" t="s">
        <v>346</v>
      </c>
      <c r="AC18" s="193" t="s">
        <v>346</v>
      </c>
      <c r="AD18" s="193" t="s">
        <v>346</v>
      </c>
      <c r="AE18" s="193" t="s">
        <v>346</v>
      </c>
      <c r="AF18" s="193" t="s">
        <v>346</v>
      </c>
      <c r="AG18" s="193" t="s">
        <v>346</v>
      </c>
      <c r="AH18" s="193" t="s">
        <v>346</v>
      </c>
      <c r="AI18" s="193" t="s">
        <v>346</v>
      </c>
    </row>
    <row r="19" spans="1:36" s="113" customFormat="1" ht="24" customHeight="1" x14ac:dyDescent="0.2">
      <c r="A19" s="175" t="s">
        <v>311</v>
      </c>
      <c r="B19" s="192" t="str">
        <f t="shared" si="4"/>
        <v>-</v>
      </c>
      <c r="C19" s="192" t="str">
        <f t="shared" si="3"/>
        <v>-</v>
      </c>
      <c r="D19" s="193" t="s">
        <v>346</v>
      </c>
      <c r="E19" s="193" t="s">
        <v>346</v>
      </c>
      <c r="F19" s="193" t="s">
        <v>346</v>
      </c>
      <c r="G19" s="193" t="s">
        <v>346</v>
      </c>
      <c r="H19" s="193" t="s">
        <v>346</v>
      </c>
      <c r="I19" s="193" t="s">
        <v>346</v>
      </c>
      <c r="J19" s="193" t="s">
        <v>346</v>
      </c>
      <c r="K19" s="193" t="s">
        <v>346</v>
      </c>
      <c r="L19" s="193" t="s">
        <v>346</v>
      </c>
      <c r="M19" s="193" t="s">
        <v>346</v>
      </c>
      <c r="N19" s="193" t="s">
        <v>346</v>
      </c>
      <c r="O19" s="193" t="s">
        <v>346</v>
      </c>
      <c r="P19" s="193" t="s">
        <v>346</v>
      </c>
      <c r="Q19" s="193" t="s">
        <v>346</v>
      </c>
      <c r="R19" s="193" t="s">
        <v>346</v>
      </c>
      <c r="S19" s="193" t="s">
        <v>346</v>
      </c>
      <c r="T19" s="193" t="s">
        <v>346</v>
      </c>
      <c r="U19" s="193" t="s">
        <v>346</v>
      </c>
      <c r="V19" s="193" t="s">
        <v>346</v>
      </c>
      <c r="W19" s="193" t="s">
        <v>346</v>
      </c>
      <c r="X19" s="193" t="s">
        <v>346</v>
      </c>
      <c r="Y19" s="193" t="s">
        <v>346</v>
      </c>
      <c r="Z19" s="193" t="s">
        <v>346</v>
      </c>
      <c r="AA19" s="193" t="s">
        <v>346</v>
      </c>
      <c r="AB19" s="193" t="s">
        <v>346</v>
      </c>
      <c r="AC19" s="193" t="s">
        <v>346</v>
      </c>
      <c r="AD19" s="193" t="s">
        <v>346</v>
      </c>
      <c r="AE19" s="193" t="s">
        <v>346</v>
      </c>
      <c r="AF19" s="193" t="s">
        <v>346</v>
      </c>
      <c r="AG19" s="193" t="s">
        <v>346</v>
      </c>
      <c r="AH19" s="193" t="s">
        <v>346</v>
      </c>
      <c r="AI19" s="193" t="s">
        <v>346</v>
      </c>
    </row>
    <row r="20" spans="1:36" s="113" customFormat="1" ht="24" customHeight="1" x14ac:dyDescent="0.2">
      <c r="A20" s="175" t="s">
        <v>312</v>
      </c>
      <c r="B20" s="192">
        <f t="shared" si="4"/>
        <v>3</v>
      </c>
      <c r="C20" s="192">
        <f t="shared" si="3"/>
        <v>8</v>
      </c>
      <c r="D20" s="193" t="s">
        <v>346</v>
      </c>
      <c r="E20" s="193" t="s">
        <v>346</v>
      </c>
      <c r="F20" s="193" t="s">
        <v>346</v>
      </c>
      <c r="G20" s="193" t="s">
        <v>346</v>
      </c>
      <c r="H20" s="193" t="s">
        <v>346</v>
      </c>
      <c r="I20" s="193" t="s">
        <v>346</v>
      </c>
      <c r="J20" s="193" t="s">
        <v>346</v>
      </c>
      <c r="K20" s="193" t="s">
        <v>346</v>
      </c>
      <c r="L20" s="193" t="s">
        <v>346</v>
      </c>
      <c r="M20" s="193" t="s">
        <v>346</v>
      </c>
      <c r="N20" s="193" t="s">
        <v>346</v>
      </c>
      <c r="O20" s="193" t="s">
        <v>346</v>
      </c>
      <c r="P20" s="193" t="s">
        <v>346</v>
      </c>
      <c r="Q20" s="193" t="s">
        <v>346</v>
      </c>
      <c r="R20" s="193" t="s">
        <v>346</v>
      </c>
      <c r="S20" s="193" t="s">
        <v>346</v>
      </c>
      <c r="T20" s="193">
        <v>3</v>
      </c>
      <c r="U20" s="193">
        <v>8</v>
      </c>
      <c r="V20" s="193" t="s">
        <v>346</v>
      </c>
      <c r="W20" s="193" t="s">
        <v>346</v>
      </c>
      <c r="X20" s="193" t="s">
        <v>346</v>
      </c>
      <c r="Y20" s="193" t="s">
        <v>346</v>
      </c>
      <c r="Z20" s="193" t="s">
        <v>346</v>
      </c>
      <c r="AA20" s="193" t="s">
        <v>346</v>
      </c>
      <c r="AB20" s="193" t="s">
        <v>346</v>
      </c>
      <c r="AC20" s="193" t="s">
        <v>346</v>
      </c>
      <c r="AD20" s="193" t="s">
        <v>346</v>
      </c>
      <c r="AE20" s="193" t="s">
        <v>346</v>
      </c>
      <c r="AF20" s="193" t="s">
        <v>346</v>
      </c>
      <c r="AG20" s="193" t="s">
        <v>346</v>
      </c>
      <c r="AH20" s="193" t="s">
        <v>346</v>
      </c>
      <c r="AI20" s="193" t="s">
        <v>346</v>
      </c>
    </row>
    <row r="21" spans="1:36" s="113" customFormat="1" ht="24" customHeight="1" x14ac:dyDescent="0.2">
      <c r="A21" s="175" t="s">
        <v>313</v>
      </c>
      <c r="B21" s="192">
        <f t="shared" si="4"/>
        <v>1</v>
      </c>
      <c r="C21" s="192">
        <f t="shared" si="3"/>
        <v>1</v>
      </c>
      <c r="D21" s="193" t="s">
        <v>346</v>
      </c>
      <c r="E21" s="193" t="s">
        <v>346</v>
      </c>
      <c r="F21" s="193" t="s">
        <v>346</v>
      </c>
      <c r="G21" s="193" t="s">
        <v>346</v>
      </c>
      <c r="H21" s="193" t="s">
        <v>346</v>
      </c>
      <c r="I21" s="193" t="s">
        <v>346</v>
      </c>
      <c r="J21" s="193" t="s">
        <v>346</v>
      </c>
      <c r="K21" s="193" t="s">
        <v>346</v>
      </c>
      <c r="L21" s="193" t="s">
        <v>346</v>
      </c>
      <c r="M21" s="193" t="s">
        <v>346</v>
      </c>
      <c r="N21" s="193" t="s">
        <v>346</v>
      </c>
      <c r="O21" s="193" t="s">
        <v>346</v>
      </c>
      <c r="P21" s="193" t="s">
        <v>346</v>
      </c>
      <c r="Q21" s="193" t="s">
        <v>346</v>
      </c>
      <c r="R21" s="193" t="s">
        <v>346</v>
      </c>
      <c r="S21" s="193" t="s">
        <v>346</v>
      </c>
      <c r="T21" s="193">
        <v>1</v>
      </c>
      <c r="U21" s="193">
        <v>1</v>
      </c>
      <c r="V21" s="193" t="s">
        <v>346</v>
      </c>
      <c r="W21" s="193" t="s">
        <v>346</v>
      </c>
      <c r="X21" s="193" t="s">
        <v>346</v>
      </c>
      <c r="Y21" s="193" t="s">
        <v>346</v>
      </c>
      <c r="Z21" s="193" t="s">
        <v>346</v>
      </c>
      <c r="AA21" s="193" t="s">
        <v>346</v>
      </c>
      <c r="AB21" s="193" t="s">
        <v>346</v>
      </c>
      <c r="AC21" s="193" t="s">
        <v>346</v>
      </c>
      <c r="AD21" s="193" t="s">
        <v>346</v>
      </c>
      <c r="AE21" s="193" t="s">
        <v>346</v>
      </c>
      <c r="AF21" s="193" t="s">
        <v>346</v>
      </c>
      <c r="AG21" s="193" t="s">
        <v>346</v>
      </c>
      <c r="AH21" s="193" t="s">
        <v>346</v>
      </c>
      <c r="AI21" s="193" t="s">
        <v>346</v>
      </c>
    </row>
    <row r="22" spans="1:36" s="113" customFormat="1" ht="24" customHeight="1" x14ac:dyDescent="0.2">
      <c r="A22" s="175" t="s">
        <v>314</v>
      </c>
      <c r="B22" s="192" t="str">
        <f t="shared" si="4"/>
        <v>-</v>
      </c>
      <c r="C22" s="192" t="str">
        <f t="shared" si="3"/>
        <v>-</v>
      </c>
      <c r="D22" s="193" t="s">
        <v>346</v>
      </c>
      <c r="E22" s="193" t="s">
        <v>346</v>
      </c>
      <c r="F22" s="193" t="s">
        <v>346</v>
      </c>
      <c r="G22" s="193" t="s">
        <v>346</v>
      </c>
      <c r="H22" s="193" t="s">
        <v>346</v>
      </c>
      <c r="I22" s="193" t="s">
        <v>346</v>
      </c>
      <c r="J22" s="193" t="s">
        <v>346</v>
      </c>
      <c r="K22" s="193" t="s">
        <v>346</v>
      </c>
      <c r="L22" s="193" t="s">
        <v>346</v>
      </c>
      <c r="M22" s="193" t="s">
        <v>346</v>
      </c>
      <c r="N22" s="193" t="s">
        <v>346</v>
      </c>
      <c r="O22" s="193" t="s">
        <v>346</v>
      </c>
      <c r="P22" s="193" t="s">
        <v>346</v>
      </c>
      <c r="Q22" s="193" t="s">
        <v>346</v>
      </c>
      <c r="R22" s="193" t="s">
        <v>346</v>
      </c>
      <c r="S22" s="193" t="s">
        <v>346</v>
      </c>
      <c r="T22" s="193" t="s">
        <v>346</v>
      </c>
      <c r="U22" s="193" t="s">
        <v>346</v>
      </c>
      <c r="V22" s="193" t="s">
        <v>346</v>
      </c>
      <c r="W22" s="193" t="s">
        <v>346</v>
      </c>
      <c r="X22" s="193" t="s">
        <v>346</v>
      </c>
      <c r="Y22" s="193" t="s">
        <v>346</v>
      </c>
      <c r="Z22" s="193" t="s">
        <v>346</v>
      </c>
      <c r="AA22" s="193" t="s">
        <v>346</v>
      </c>
      <c r="AB22" s="193" t="s">
        <v>346</v>
      </c>
      <c r="AC22" s="193" t="s">
        <v>346</v>
      </c>
      <c r="AD22" s="193" t="s">
        <v>346</v>
      </c>
      <c r="AE22" s="193" t="s">
        <v>346</v>
      </c>
      <c r="AF22" s="193" t="s">
        <v>346</v>
      </c>
      <c r="AG22" s="193" t="s">
        <v>346</v>
      </c>
      <c r="AH22" s="193" t="s">
        <v>346</v>
      </c>
      <c r="AI22" s="193" t="s">
        <v>346</v>
      </c>
    </row>
    <row r="23" spans="1:36" s="113" customFormat="1" ht="24" customHeight="1" x14ac:dyDescent="0.2">
      <c r="A23" s="175" t="s">
        <v>315</v>
      </c>
      <c r="B23" s="192">
        <f t="shared" si="4"/>
        <v>1</v>
      </c>
      <c r="C23" s="192">
        <f t="shared" si="3"/>
        <v>1</v>
      </c>
      <c r="D23" s="193" t="s">
        <v>346</v>
      </c>
      <c r="E23" s="193" t="s">
        <v>346</v>
      </c>
      <c r="F23" s="193" t="s">
        <v>346</v>
      </c>
      <c r="G23" s="193" t="s">
        <v>346</v>
      </c>
      <c r="H23" s="193" t="s">
        <v>346</v>
      </c>
      <c r="I23" s="193" t="s">
        <v>346</v>
      </c>
      <c r="J23" s="193" t="s">
        <v>346</v>
      </c>
      <c r="K23" s="193" t="s">
        <v>346</v>
      </c>
      <c r="L23" s="193" t="s">
        <v>346</v>
      </c>
      <c r="M23" s="193" t="s">
        <v>346</v>
      </c>
      <c r="N23" s="193" t="s">
        <v>346</v>
      </c>
      <c r="O23" s="193" t="s">
        <v>346</v>
      </c>
      <c r="P23" s="193" t="s">
        <v>346</v>
      </c>
      <c r="Q23" s="193" t="s">
        <v>346</v>
      </c>
      <c r="R23" s="193" t="s">
        <v>346</v>
      </c>
      <c r="S23" s="193" t="s">
        <v>346</v>
      </c>
      <c r="T23" s="193">
        <v>1</v>
      </c>
      <c r="U23" s="193">
        <v>1</v>
      </c>
      <c r="V23" s="193" t="s">
        <v>346</v>
      </c>
      <c r="W23" s="193" t="s">
        <v>346</v>
      </c>
      <c r="X23" s="193" t="s">
        <v>346</v>
      </c>
      <c r="Y23" s="193" t="s">
        <v>346</v>
      </c>
      <c r="Z23" s="193" t="s">
        <v>346</v>
      </c>
      <c r="AA23" s="193" t="s">
        <v>346</v>
      </c>
      <c r="AB23" s="193" t="s">
        <v>346</v>
      </c>
      <c r="AC23" s="193" t="s">
        <v>346</v>
      </c>
      <c r="AD23" s="193" t="s">
        <v>346</v>
      </c>
      <c r="AE23" s="193" t="s">
        <v>346</v>
      </c>
      <c r="AF23" s="193" t="s">
        <v>346</v>
      </c>
      <c r="AG23" s="193" t="s">
        <v>346</v>
      </c>
      <c r="AH23" s="193" t="s">
        <v>346</v>
      </c>
      <c r="AI23" s="193" t="s">
        <v>346</v>
      </c>
    </row>
    <row r="24" spans="1:36" s="113" customFormat="1" ht="24" customHeight="1" x14ac:dyDescent="0.2">
      <c r="A24" s="175" t="s">
        <v>316</v>
      </c>
      <c r="B24" s="192">
        <f t="shared" si="4"/>
        <v>1</v>
      </c>
      <c r="C24" s="192">
        <f t="shared" si="3"/>
        <v>17</v>
      </c>
      <c r="D24" s="193" t="s">
        <v>346</v>
      </c>
      <c r="E24" s="193" t="s">
        <v>346</v>
      </c>
      <c r="F24" s="193" t="s">
        <v>346</v>
      </c>
      <c r="G24" s="193" t="s">
        <v>346</v>
      </c>
      <c r="H24" s="193" t="s">
        <v>346</v>
      </c>
      <c r="I24" s="193" t="s">
        <v>346</v>
      </c>
      <c r="J24" s="193" t="s">
        <v>346</v>
      </c>
      <c r="K24" s="193" t="s">
        <v>346</v>
      </c>
      <c r="L24" s="193" t="s">
        <v>346</v>
      </c>
      <c r="M24" s="193" t="s">
        <v>346</v>
      </c>
      <c r="N24" s="193" t="s">
        <v>346</v>
      </c>
      <c r="O24" s="193" t="s">
        <v>346</v>
      </c>
      <c r="P24" s="193" t="s">
        <v>346</v>
      </c>
      <c r="Q24" s="193" t="s">
        <v>346</v>
      </c>
      <c r="R24" s="193" t="s">
        <v>346</v>
      </c>
      <c r="S24" s="193" t="s">
        <v>346</v>
      </c>
      <c r="T24" s="193">
        <v>1</v>
      </c>
      <c r="U24" s="193">
        <v>17</v>
      </c>
      <c r="V24" s="193" t="s">
        <v>346</v>
      </c>
      <c r="W24" s="193" t="s">
        <v>346</v>
      </c>
      <c r="X24" s="193" t="s">
        <v>346</v>
      </c>
      <c r="Y24" s="193" t="s">
        <v>346</v>
      </c>
      <c r="Z24" s="193" t="s">
        <v>346</v>
      </c>
      <c r="AA24" s="193" t="s">
        <v>346</v>
      </c>
      <c r="AB24" s="193" t="s">
        <v>346</v>
      </c>
      <c r="AC24" s="193" t="s">
        <v>346</v>
      </c>
      <c r="AD24" s="193" t="s">
        <v>346</v>
      </c>
      <c r="AE24" s="193" t="s">
        <v>346</v>
      </c>
      <c r="AF24" s="193" t="s">
        <v>346</v>
      </c>
      <c r="AG24" s="193" t="s">
        <v>346</v>
      </c>
      <c r="AH24" s="193" t="s">
        <v>346</v>
      </c>
      <c r="AI24" s="193" t="s">
        <v>346</v>
      </c>
    </row>
    <row r="25" spans="1:36" s="113" customFormat="1" ht="24" customHeight="1" x14ac:dyDescent="0.2">
      <c r="A25" s="175" t="s">
        <v>317</v>
      </c>
      <c r="B25" s="192" t="str">
        <f t="shared" si="4"/>
        <v>-</v>
      </c>
      <c r="C25" s="192" t="str">
        <f t="shared" si="3"/>
        <v>-</v>
      </c>
      <c r="D25" s="193" t="s">
        <v>346</v>
      </c>
      <c r="E25" s="193" t="s">
        <v>346</v>
      </c>
      <c r="F25" s="193" t="s">
        <v>346</v>
      </c>
      <c r="G25" s="193" t="s">
        <v>346</v>
      </c>
      <c r="H25" s="193" t="s">
        <v>346</v>
      </c>
      <c r="I25" s="193" t="s">
        <v>346</v>
      </c>
      <c r="J25" s="193" t="s">
        <v>346</v>
      </c>
      <c r="K25" s="193" t="s">
        <v>346</v>
      </c>
      <c r="L25" s="193" t="s">
        <v>346</v>
      </c>
      <c r="M25" s="193" t="s">
        <v>346</v>
      </c>
      <c r="N25" s="193" t="s">
        <v>346</v>
      </c>
      <c r="O25" s="193" t="s">
        <v>346</v>
      </c>
      <c r="P25" s="193" t="s">
        <v>346</v>
      </c>
      <c r="Q25" s="193" t="s">
        <v>346</v>
      </c>
      <c r="R25" s="193" t="s">
        <v>346</v>
      </c>
      <c r="S25" s="193" t="s">
        <v>346</v>
      </c>
      <c r="T25" s="193" t="s">
        <v>346</v>
      </c>
      <c r="U25" s="193" t="s">
        <v>346</v>
      </c>
      <c r="V25" s="193" t="s">
        <v>346</v>
      </c>
      <c r="W25" s="193" t="s">
        <v>346</v>
      </c>
      <c r="X25" s="193" t="s">
        <v>346</v>
      </c>
      <c r="Y25" s="193" t="s">
        <v>346</v>
      </c>
      <c r="Z25" s="193" t="s">
        <v>346</v>
      </c>
      <c r="AA25" s="193" t="s">
        <v>346</v>
      </c>
      <c r="AB25" s="193" t="s">
        <v>346</v>
      </c>
      <c r="AC25" s="193" t="s">
        <v>346</v>
      </c>
      <c r="AD25" s="193" t="s">
        <v>346</v>
      </c>
      <c r="AE25" s="193" t="s">
        <v>346</v>
      </c>
      <c r="AF25" s="193" t="s">
        <v>346</v>
      </c>
      <c r="AG25" s="193" t="s">
        <v>346</v>
      </c>
      <c r="AH25" s="193" t="s">
        <v>346</v>
      </c>
      <c r="AI25" s="193" t="s">
        <v>346</v>
      </c>
    </row>
    <row r="26" spans="1:36" s="113" customFormat="1" ht="24" customHeight="1" x14ac:dyDescent="0.2">
      <c r="A26" s="175" t="s">
        <v>318</v>
      </c>
      <c r="B26" s="192" t="str">
        <f t="shared" si="4"/>
        <v>-</v>
      </c>
      <c r="C26" s="192" t="str">
        <f t="shared" si="3"/>
        <v>-</v>
      </c>
      <c r="D26" s="193" t="s">
        <v>346</v>
      </c>
      <c r="E26" s="193" t="s">
        <v>346</v>
      </c>
      <c r="F26" s="193" t="s">
        <v>346</v>
      </c>
      <c r="G26" s="193" t="s">
        <v>346</v>
      </c>
      <c r="H26" s="193" t="s">
        <v>346</v>
      </c>
      <c r="I26" s="193" t="s">
        <v>346</v>
      </c>
      <c r="J26" s="193" t="s">
        <v>346</v>
      </c>
      <c r="K26" s="193" t="s">
        <v>346</v>
      </c>
      <c r="L26" s="193" t="s">
        <v>346</v>
      </c>
      <c r="M26" s="193" t="s">
        <v>346</v>
      </c>
      <c r="N26" s="193" t="s">
        <v>346</v>
      </c>
      <c r="O26" s="193" t="s">
        <v>346</v>
      </c>
      <c r="P26" s="193" t="s">
        <v>346</v>
      </c>
      <c r="Q26" s="193" t="s">
        <v>346</v>
      </c>
      <c r="R26" s="193" t="s">
        <v>346</v>
      </c>
      <c r="S26" s="193" t="s">
        <v>346</v>
      </c>
      <c r="T26" s="193" t="s">
        <v>346</v>
      </c>
      <c r="U26" s="193" t="s">
        <v>346</v>
      </c>
      <c r="V26" s="193" t="s">
        <v>346</v>
      </c>
      <c r="W26" s="193" t="s">
        <v>346</v>
      </c>
      <c r="X26" s="193" t="s">
        <v>346</v>
      </c>
      <c r="Y26" s="193" t="s">
        <v>346</v>
      </c>
      <c r="Z26" s="193" t="s">
        <v>346</v>
      </c>
      <c r="AA26" s="193" t="s">
        <v>346</v>
      </c>
      <c r="AB26" s="193" t="s">
        <v>346</v>
      </c>
      <c r="AC26" s="193" t="s">
        <v>346</v>
      </c>
      <c r="AD26" s="193" t="s">
        <v>346</v>
      </c>
      <c r="AE26" s="193" t="s">
        <v>346</v>
      </c>
      <c r="AF26" s="193" t="s">
        <v>346</v>
      </c>
      <c r="AG26" s="193" t="s">
        <v>346</v>
      </c>
      <c r="AH26" s="193" t="s">
        <v>346</v>
      </c>
      <c r="AI26" s="193" t="s">
        <v>346</v>
      </c>
    </row>
    <row r="27" spans="1:36" s="108" customFormat="1" ht="13.5" customHeight="1" x14ac:dyDescent="0.2">
      <c r="A27" s="194" t="s">
        <v>245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J27" s="106"/>
    </row>
    <row r="28" spans="1:36" s="108" customFormat="1" ht="7.5" customHeight="1" x14ac:dyDescent="0.2">
      <c r="A28" s="194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J28" s="106"/>
    </row>
    <row r="29" spans="1:36" s="108" customFormat="1" ht="13.5" customHeight="1" x14ac:dyDescent="0.2">
      <c r="A29" s="194" t="s">
        <v>246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J29" s="106"/>
    </row>
    <row r="30" spans="1:36" s="108" customFormat="1" ht="13" x14ac:dyDescent="0.2">
      <c r="A30" s="196" t="s">
        <v>272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J30" s="106"/>
    </row>
    <row r="31" spans="1:36" s="108" customFormat="1" ht="13" x14ac:dyDescent="0.2">
      <c r="A31" s="19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J31" s="106"/>
    </row>
    <row r="32" spans="1:36" s="108" customFormat="1" ht="13" x14ac:dyDescent="0.2">
      <c r="A32" s="19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J32" s="106"/>
    </row>
    <row r="33" spans="1:36" s="108" customFormat="1" ht="13" x14ac:dyDescent="0.2">
      <c r="A33" s="19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J33" s="106"/>
    </row>
    <row r="34" spans="1:36" s="108" customFormat="1" ht="13" x14ac:dyDescent="0.2">
      <c r="A34" s="19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J34" s="106"/>
    </row>
    <row r="35" spans="1:36" s="108" customFormat="1" ht="13" x14ac:dyDescent="0.2">
      <c r="A35" s="198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J35" s="106"/>
    </row>
    <row r="36" spans="1:36" s="108" customFormat="1" ht="13" x14ac:dyDescent="0.2">
      <c r="A36" s="198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J36" s="106"/>
    </row>
    <row r="37" spans="1:36" x14ac:dyDescent="0.2"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</row>
    <row r="38" spans="1:36" x14ac:dyDescent="0.2"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</row>
    <row r="39" spans="1:36" x14ac:dyDescent="0.2"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</row>
    <row r="40" spans="1:36" x14ac:dyDescent="0.2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</row>
    <row r="41" spans="1:36" x14ac:dyDescent="0.2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</row>
    <row r="42" spans="1:36" x14ac:dyDescent="0.2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</row>
    <row r="43" spans="1:36" x14ac:dyDescent="0.2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</row>
    <row r="44" spans="1:36" x14ac:dyDescent="0.2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</row>
    <row r="45" spans="1:36" x14ac:dyDescent="0.2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</row>
    <row r="46" spans="1:36" x14ac:dyDescent="0.2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</row>
    <row r="47" spans="1:36" x14ac:dyDescent="0.2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</row>
    <row r="48" spans="1:36" x14ac:dyDescent="0.2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</row>
  </sheetData>
  <customSheetViews>
    <customSheetView guid="{8B4C5619-54EF-4E9D-AF19-AC3668C76619}" showPageBreaks="1" showGridLines="0" outlineSymbols="0" printArea="1" view="pageBreakPreview">
      <pane xSplit="1" ySplit="6" topLeftCell="B7" activePane="bottomRight" state="frozen"/>
      <selection pane="bottomRight" activeCell="L19" sqref="L19"/>
      <rowBreaks count="2" manualBreakCount="2">
        <brk id="36828" min="237" max="60636" man="1"/>
        <brk id="47720" min="245" max="1248" man="1"/>
      </rowBreaks>
      <colBreaks count="1" manualBreakCount="1">
        <brk id="47" max="1048575" man="1"/>
      </colBreaks>
      <pageMargins left="0.78740157480314965" right="0.78740157480314965" top="0.78740157480314965" bottom="0.78740157480314965" header="0" footer="0"/>
      <pageSetup paperSize="9" scale="43" pageOrder="overThenDown" orientation="landscape" r:id="rId1"/>
      <headerFooter alignWithMargins="0"/>
    </customSheetView>
  </customSheetViews>
  <mergeCells count="19">
    <mergeCell ref="B3:C4"/>
    <mergeCell ref="B2:AI2"/>
    <mergeCell ref="Z3:AI3"/>
    <mergeCell ref="X3:Y4"/>
    <mergeCell ref="T3:U4"/>
    <mergeCell ref="R3:S4"/>
    <mergeCell ref="P3:Q4"/>
    <mergeCell ref="H3:I4"/>
    <mergeCell ref="AD4:AE4"/>
    <mergeCell ref="AF4:AG4"/>
    <mergeCell ref="F3:G4"/>
    <mergeCell ref="D3:E4"/>
    <mergeCell ref="AH4:AI4"/>
    <mergeCell ref="Z4:AA4"/>
    <mergeCell ref="AB4:AC4"/>
    <mergeCell ref="N3:O4"/>
    <mergeCell ref="L3:M4"/>
    <mergeCell ref="J3:K4"/>
    <mergeCell ref="V3:W4"/>
  </mergeCells>
  <phoneticPr fontId="2"/>
  <pageMargins left="0.39370078740157483" right="0.39370078740157483" top="0.78740157480314965" bottom="0.78740157480314965" header="0" footer="0"/>
  <pageSetup paperSize="9" scale="65" pageOrder="overThenDown" orientation="landscape" r:id="rId2"/>
  <headerFooter alignWithMargins="0"/>
  <rowBreaks count="2" manualBreakCount="2">
    <brk id="36828" min="237" max="60636" man="1"/>
    <brk id="47720" min="245" max="12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showOutlineSymbols="0" view="pageBreakPreview" zoomScale="90" zoomScaleNormal="50" zoomScaleSheetLayoutView="9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E26" sqref="E26"/>
    </sheetView>
  </sheetViews>
  <sheetFormatPr defaultColWidth="9" defaultRowHeight="11" x14ac:dyDescent="0.2"/>
  <cols>
    <col min="1" max="1" width="11.7265625" style="105" customWidth="1"/>
    <col min="2" max="2" width="8.6328125" style="84" customWidth="1"/>
    <col min="3" max="3" width="6.7265625" style="84" customWidth="1"/>
    <col min="4" max="4" width="7.26953125" style="84" customWidth="1"/>
    <col min="5" max="5" width="6.26953125" style="84" customWidth="1"/>
    <col min="6" max="6" width="7.36328125" style="84" customWidth="1"/>
    <col min="7" max="7" width="5.36328125" style="84" customWidth="1"/>
    <col min="8" max="8" width="7.453125" style="84" customWidth="1"/>
    <col min="9" max="9" width="6.26953125" style="84" customWidth="1"/>
    <col min="10" max="10" width="7.36328125" style="84" customWidth="1"/>
    <col min="11" max="11" width="6.26953125" style="84" customWidth="1"/>
    <col min="12" max="12" width="7.36328125" style="84" customWidth="1"/>
    <col min="13" max="13" width="5.36328125" style="84" customWidth="1"/>
    <col min="14" max="14" width="7.36328125" style="84" customWidth="1"/>
    <col min="15" max="15" width="5.36328125" style="84" customWidth="1"/>
    <col min="16" max="16" width="7.36328125" style="84" customWidth="1"/>
    <col min="17" max="17" width="5.36328125" style="84" customWidth="1"/>
    <col min="18" max="18" width="6.453125" style="84" customWidth="1"/>
    <col min="19" max="19" width="5.36328125" style="84" customWidth="1"/>
    <col min="20" max="20" width="6.453125" style="84" customWidth="1"/>
    <col min="21" max="21" width="5.36328125" style="84" customWidth="1"/>
    <col min="22" max="22" width="6.453125" style="84" customWidth="1"/>
    <col min="23" max="23" width="5.36328125" style="84" customWidth="1"/>
    <col min="24" max="24" width="7.36328125" style="84" customWidth="1"/>
    <col min="25" max="16384" width="9" style="84"/>
  </cols>
  <sheetData>
    <row r="1" spans="1:25" s="82" customFormat="1" ht="15" customHeight="1" x14ac:dyDescent="0.2">
      <c r="A1" s="166" t="s">
        <v>289</v>
      </c>
      <c r="B1" s="129"/>
      <c r="C1" s="167"/>
      <c r="D1" s="167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W1" s="203"/>
      <c r="X1" s="86" t="s">
        <v>347</v>
      </c>
    </row>
    <row r="2" spans="1:25" s="80" customFormat="1" ht="15" customHeight="1" x14ac:dyDescent="0.2">
      <c r="A2" s="140"/>
      <c r="B2" s="405" t="s">
        <v>340</v>
      </c>
      <c r="C2" s="410" t="s">
        <v>273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2"/>
      <c r="V2" s="412"/>
      <c r="W2" s="412"/>
      <c r="X2" s="412"/>
    </row>
    <row r="3" spans="1:25" s="82" customFormat="1" ht="45.75" customHeight="1" x14ac:dyDescent="0.2">
      <c r="A3" s="200"/>
      <c r="B3" s="406"/>
      <c r="C3" s="413" t="s">
        <v>1</v>
      </c>
      <c r="D3" s="413"/>
      <c r="E3" s="414" t="s">
        <v>255</v>
      </c>
      <c r="F3" s="415"/>
      <c r="G3" s="414" t="s">
        <v>326</v>
      </c>
      <c r="H3" s="409"/>
      <c r="I3" s="408" t="s">
        <v>256</v>
      </c>
      <c r="J3" s="409"/>
      <c r="K3" s="408" t="s">
        <v>257</v>
      </c>
      <c r="L3" s="409"/>
      <c r="M3" s="408" t="s">
        <v>274</v>
      </c>
      <c r="N3" s="409"/>
      <c r="O3" s="408" t="s">
        <v>275</v>
      </c>
      <c r="P3" s="409"/>
      <c r="Q3" s="408" t="s">
        <v>276</v>
      </c>
      <c r="R3" s="409"/>
      <c r="S3" s="414" t="s">
        <v>294</v>
      </c>
      <c r="T3" s="415"/>
      <c r="U3" s="403" t="s">
        <v>262</v>
      </c>
      <c r="V3" s="404"/>
      <c r="W3" s="403" t="s">
        <v>286</v>
      </c>
      <c r="X3" s="404"/>
      <c r="Y3" s="102"/>
    </row>
    <row r="4" spans="1:25" s="82" customFormat="1" ht="26.25" customHeight="1" x14ac:dyDescent="0.2">
      <c r="A4" s="120"/>
      <c r="B4" s="407"/>
      <c r="C4" s="121" t="s">
        <v>244</v>
      </c>
      <c r="D4" s="122" t="s">
        <v>258</v>
      </c>
      <c r="E4" s="123" t="s">
        <v>244</v>
      </c>
      <c r="F4" s="124" t="s">
        <v>258</v>
      </c>
      <c r="G4" s="123" t="s">
        <v>277</v>
      </c>
      <c r="H4" s="124" t="s">
        <v>258</v>
      </c>
      <c r="I4" s="123" t="s">
        <v>244</v>
      </c>
      <c r="J4" s="124" t="s">
        <v>258</v>
      </c>
      <c r="K4" s="123" t="s">
        <v>244</v>
      </c>
      <c r="L4" s="124" t="s">
        <v>258</v>
      </c>
      <c r="M4" s="123" t="s">
        <v>244</v>
      </c>
      <c r="N4" s="124" t="s">
        <v>258</v>
      </c>
      <c r="O4" s="123" t="s">
        <v>244</v>
      </c>
      <c r="P4" s="124" t="s">
        <v>258</v>
      </c>
      <c r="Q4" s="123" t="s">
        <v>244</v>
      </c>
      <c r="R4" s="124" t="s">
        <v>258</v>
      </c>
      <c r="S4" s="123" t="s">
        <v>244</v>
      </c>
      <c r="T4" s="124" t="s">
        <v>258</v>
      </c>
      <c r="U4" s="123" t="s">
        <v>244</v>
      </c>
      <c r="V4" s="124" t="s">
        <v>258</v>
      </c>
      <c r="W4" s="123" t="s">
        <v>244</v>
      </c>
      <c r="X4" s="124" t="s">
        <v>258</v>
      </c>
      <c r="Y4" s="102"/>
    </row>
    <row r="5" spans="1:25" s="128" customFormat="1" ht="15.75" customHeight="1" x14ac:dyDescent="0.2">
      <c r="A5" s="125" t="s">
        <v>225</v>
      </c>
      <c r="B5" s="119">
        <v>319</v>
      </c>
      <c r="C5" s="126">
        <f>IF(SUM(E5,G5,I5,K5,M5,O5,Q5,S5,U5,W5)=0,"-",SUM(E5,G5,I5,K5,M5,O5,Q5,S5,U5,W5))</f>
        <v>11238</v>
      </c>
      <c r="D5" s="126">
        <f>IF(SUM(F5,H5,J5,L5,N5,P5,R5,T5,V5,X5)=0,"-",SUM(F5,H5,J5,L5,N5,P5,R5,T5,V5,X5))</f>
        <v>394839</v>
      </c>
      <c r="E5" s="231">
        <v>3432</v>
      </c>
      <c r="F5" s="231">
        <v>50870</v>
      </c>
      <c r="G5" s="231">
        <v>471</v>
      </c>
      <c r="H5" s="231">
        <v>10861</v>
      </c>
      <c r="I5" s="231">
        <v>1329</v>
      </c>
      <c r="J5" s="231">
        <v>21028</v>
      </c>
      <c r="K5" s="231">
        <v>1487</v>
      </c>
      <c r="L5" s="231">
        <v>24081</v>
      </c>
      <c r="M5" s="231">
        <v>1022</v>
      </c>
      <c r="N5" s="231">
        <v>14350</v>
      </c>
      <c r="O5" s="231">
        <v>404</v>
      </c>
      <c r="P5" s="231">
        <v>157829</v>
      </c>
      <c r="Q5" s="231">
        <v>140</v>
      </c>
      <c r="R5" s="231">
        <v>1818</v>
      </c>
      <c r="S5" s="231">
        <v>68</v>
      </c>
      <c r="T5" s="231">
        <v>1392</v>
      </c>
      <c r="U5" s="231">
        <v>109</v>
      </c>
      <c r="V5" s="231">
        <v>5387</v>
      </c>
      <c r="W5" s="231">
        <v>2776</v>
      </c>
      <c r="X5" s="231">
        <v>107223</v>
      </c>
      <c r="Y5" s="127"/>
    </row>
    <row r="6" spans="1:25" s="112" customFormat="1" ht="15.75" customHeight="1" x14ac:dyDescent="0.2">
      <c r="A6" s="247" t="s">
        <v>299</v>
      </c>
      <c r="B6" s="248">
        <f t="shared" ref="B6:X6" si="0">IF(SUM(B7:B25)=0,"-",SUM(B7:B25))</f>
        <v>32</v>
      </c>
      <c r="C6" s="248">
        <f t="shared" si="0"/>
        <v>1041</v>
      </c>
      <c r="D6" s="248">
        <f t="shared" si="0"/>
        <v>25081</v>
      </c>
      <c r="E6" s="248">
        <f t="shared" si="0"/>
        <v>461</v>
      </c>
      <c r="F6" s="248">
        <f t="shared" si="0"/>
        <v>8496</v>
      </c>
      <c r="G6" s="248">
        <f t="shared" si="0"/>
        <v>48</v>
      </c>
      <c r="H6" s="248">
        <f t="shared" si="0"/>
        <v>1567</v>
      </c>
      <c r="I6" s="248">
        <f t="shared" si="0"/>
        <v>144</v>
      </c>
      <c r="J6" s="248">
        <f t="shared" si="0"/>
        <v>2296</v>
      </c>
      <c r="K6" s="248">
        <f t="shared" si="0"/>
        <v>114</v>
      </c>
      <c r="L6" s="248">
        <f t="shared" si="0"/>
        <v>1848</v>
      </c>
      <c r="M6" s="248">
        <f t="shared" si="0"/>
        <v>164</v>
      </c>
      <c r="N6" s="248">
        <f t="shared" si="0"/>
        <v>2744</v>
      </c>
      <c r="O6" s="248">
        <f t="shared" si="0"/>
        <v>9</v>
      </c>
      <c r="P6" s="248">
        <f t="shared" si="0"/>
        <v>137</v>
      </c>
      <c r="Q6" s="248">
        <f t="shared" si="0"/>
        <v>21</v>
      </c>
      <c r="R6" s="248">
        <f t="shared" si="0"/>
        <v>301</v>
      </c>
      <c r="S6" s="248">
        <f t="shared" si="0"/>
        <v>17</v>
      </c>
      <c r="T6" s="248">
        <f t="shared" si="0"/>
        <v>1073</v>
      </c>
      <c r="U6" s="248">
        <f t="shared" si="0"/>
        <v>13</v>
      </c>
      <c r="V6" s="248">
        <f t="shared" si="0"/>
        <v>789</v>
      </c>
      <c r="W6" s="248">
        <f t="shared" si="0"/>
        <v>50</v>
      </c>
      <c r="X6" s="248">
        <f t="shared" si="0"/>
        <v>5830</v>
      </c>
      <c r="Y6" s="251"/>
    </row>
    <row r="7" spans="1:25" s="112" customFormat="1" ht="15.75" customHeight="1" x14ac:dyDescent="0.2">
      <c r="A7" s="175" t="s">
        <v>300</v>
      </c>
      <c r="B7" s="176">
        <v>3</v>
      </c>
      <c r="C7" s="237">
        <f>IF(SUM(E7,G7,I7,K7,M7,O7,Q7,S7,U7,W7)=0,"-",SUM(E7,G7,I7,K7,M7,O7,Q7,S7,U7,W7))</f>
        <v>150</v>
      </c>
      <c r="D7" s="237">
        <f>IF(SUM(F7,H7,J7,L7,N7,P7,R7,T7,V7,X7)=0,"-",SUM(F7,H7,J7,L7,N7,P7,R7,T7,V7,X7))</f>
        <v>3522</v>
      </c>
      <c r="E7" s="176">
        <v>42</v>
      </c>
      <c r="F7" s="176">
        <v>990</v>
      </c>
      <c r="G7" s="176" t="s">
        <v>346</v>
      </c>
      <c r="H7" s="176" t="s">
        <v>346</v>
      </c>
      <c r="I7" s="176">
        <v>20</v>
      </c>
      <c r="J7" s="176">
        <v>160</v>
      </c>
      <c r="K7" s="176">
        <v>21</v>
      </c>
      <c r="L7" s="176">
        <v>269</v>
      </c>
      <c r="M7" s="176">
        <v>53</v>
      </c>
      <c r="N7" s="176">
        <v>1040</v>
      </c>
      <c r="O7" s="176" t="s">
        <v>346</v>
      </c>
      <c r="P7" s="176" t="s">
        <v>346</v>
      </c>
      <c r="Q7" s="176">
        <v>3</v>
      </c>
      <c r="R7" s="176">
        <v>62</v>
      </c>
      <c r="S7" s="176">
        <v>11</v>
      </c>
      <c r="T7" s="176">
        <v>1001</v>
      </c>
      <c r="U7" s="176" t="s">
        <v>346</v>
      </c>
      <c r="V7" s="176" t="s">
        <v>346</v>
      </c>
      <c r="W7" s="176" t="s">
        <v>346</v>
      </c>
      <c r="X7" s="176" t="s">
        <v>346</v>
      </c>
      <c r="Y7" s="129"/>
    </row>
    <row r="8" spans="1:25" s="112" customFormat="1" ht="15.75" customHeight="1" x14ac:dyDescent="0.2">
      <c r="A8" s="175" t="s">
        <v>301</v>
      </c>
      <c r="B8" s="176">
        <v>3</v>
      </c>
      <c r="C8" s="237">
        <f t="shared" ref="C8:C25" si="1">IF(SUM(E8,G8,I8,K8,M8,O8,Q8,S8,U8,W8)=0,"-",SUM(E8,G8,I8,K8,M8,O8,Q8,S8,U8,W8))</f>
        <v>93</v>
      </c>
      <c r="D8" s="237">
        <f t="shared" ref="D8:D25" si="2">IF(SUM(F8,H8,J8,L8,N8,P8,R8,T8,V8,X8)=0,"-",SUM(F8,H8,J8,L8,N8,P8,R8,T8,V8,X8))</f>
        <v>2936</v>
      </c>
      <c r="E8" s="176">
        <v>85</v>
      </c>
      <c r="F8" s="176">
        <v>2705</v>
      </c>
      <c r="G8" s="176">
        <v>2</v>
      </c>
      <c r="H8" s="176">
        <v>135</v>
      </c>
      <c r="I8" s="176">
        <v>2</v>
      </c>
      <c r="J8" s="176">
        <v>27</v>
      </c>
      <c r="K8" s="176">
        <v>4</v>
      </c>
      <c r="L8" s="176">
        <v>69</v>
      </c>
      <c r="M8" s="176" t="s">
        <v>346</v>
      </c>
      <c r="N8" s="176" t="s">
        <v>346</v>
      </c>
      <c r="O8" s="176" t="s">
        <v>346</v>
      </c>
      <c r="P8" s="176" t="s">
        <v>346</v>
      </c>
      <c r="Q8" s="176" t="s">
        <v>346</v>
      </c>
      <c r="R8" s="176" t="s">
        <v>346</v>
      </c>
      <c r="S8" s="176" t="s">
        <v>346</v>
      </c>
      <c r="T8" s="176" t="s">
        <v>346</v>
      </c>
      <c r="U8" s="176" t="s">
        <v>346</v>
      </c>
      <c r="V8" s="176" t="s">
        <v>346</v>
      </c>
      <c r="W8" s="176" t="s">
        <v>346</v>
      </c>
      <c r="X8" s="176" t="s">
        <v>346</v>
      </c>
      <c r="Y8" s="129"/>
    </row>
    <row r="9" spans="1:25" s="112" customFormat="1" ht="15.75" customHeight="1" x14ac:dyDescent="0.2">
      <c r="A9" s="175" t="s">
        <v>302</v>
      </c>
      <c r="B9" s="176">
        <v>1</v>
      </c>
      <c r="C9" s="237">
        <f t="shared" si="1"/>
        <v>51</v>
      </c>
      <c r="D9" s="237">
        <f t="shared" si="2"/>
        <v>761</v>
      </c>
      <c r="E9" s="176">
        <v>29</v>
      </c>
      <c r="F9" s="176">
        <v>279</v>
      </c>
      <c r="G9" s="176">
        <v>2</v>
      </c>
      <c r="H9" s="176">
        <v>13</v>
      </c>
      <c r="I9" s="176">
        <v>9</v>
      </c>
      <c r="J9" s="176">
        <v>153</v>
      </c>
      <c r="K9" s="176">
        <v>11</v>
      </c>
      <c r="L9" s="176">
        <v>316</v>
      </c>
      <c r="M9" s="176" t="s">
        <v>346</v>
      </c>
      <c r="N9" s="176" t="s">
        <v>346</v>
      </c>
      <c r="O9" s="176" t="s">
        <v>346</v>
      </c>
      <c r="P9" s="176" t="s">
        <v>346</v>
      </c>
      <c r="Q9" s="176" t="s">
        <v>346</v>
      </c>
      <c r="R9" s="176" t="s">
        <v>346</v>
      </c>
      <c r="S9" s="176" t="s">
        <v>346</v>
      </c>
      <c r="T9" s="176" t="s">
        <v>346</v>
      </c>
      <c r="U9" s="176" t="s">
        <v>346</v>
      </c>
      <c r="V9" s="176" t="s">
        <v>346</v>
      </c>
      <c r="W9" s="176" t="s">
        <v>346</v>
      </c>
      <c r="X9" s="176" t="s">
        <v>346</v>
      </c>
      <c r="Y9" s="129"/>
    </row>
    <row r="10" spans="1:25" s="112" customFormat="1" ht="15.75" customHeight="1" x14ac:dyDescent="0.2">
      <c r="A10" s="175" t="s">
        <v>303</v>
      </c>
      <c r="B10" s="176">
        <v>1</v>
      </c>
      <c r="C10" s="237">
        <f t="shared" si="1"/>
        <v>32</v>
      </c>
      <c r="D10" s="237">
        <f t="shared" si="2"/>
        <v>451</v>
      </c>
      <c r="E10" s="176">
        <v>16</v>
      </c>
      <c r="F10" s="176">
        <v>104</v>
      </c>
      <c r="G10" s="176">
        <v>2</v>
      </c>
      <c r="H10" s="176">
        <v>21</v>
      </c>
      <c r="I10" s="176">
        <v>4</v>
      </c>
      <c r="J10" s="176">
        <v>188</v>
      </c>
      <c r="K10" s="176">
        <v>10</v>
      </c>
      <c r="L10" s="176">
        <v>138</v>
      </c>
      <c r="M10" s="176" t="s">
        <v>346</v>
      </c>
      <c r="N10" s="176" t="s">
        <v>346</v>
      </c>
      <c r="O10" s="176" t="s">
        <v>346</v>
      </c>
      <c r="P10" s="176" t="s">
        <v>346</v>
      </c>
      <c r="Q10" s="176" t="s">
        <v>346</v>
      </c>
      <c r="R10" s="176" t="s">
        <v>346</v>
      </c>
      <c r="S10" s="176" t="s">
        <v>346</v>
      </c>
      <c r="T10" s="176" t="s">
        <v>346</v>
      </c>
      <c r="U10" s="176" t="s">
        <v>346</v>
      </c>
      <c r="V10" s="176" t="s">
        <v>346</v>
      </c>
      <c r="W10" s="176" t="s">
        <v>346</v>
      </c>
      <c r="X10" s="176" t="s">
        <v>346</v>
      </c>
      <c r="Y10" s="129"/>
    </row>
    <row r="11" spans="1:25" s="112" customFormat="1" ht="15.75" customHeight="1" x14ac:dyDescent="0.2">
      <c r="A11" s="175" t="s">
        <v>304</v>
      </c>
      <c r="B11" s="176">
        <v>2</v>
      </c>
      <c r="C11" s="237">
        <f t="shared" si="1"/>
        <v>85</v>
      </c>
      <c r="D11" s="237">
        <f t="shared" si="2"/>
        <v>5129</v>
      </c>
      <c r="E11" s="176">
        <v>6</v>
      </c>
      <c r="F11" s="176">
        <v>24</v>
      </c>
      <c r="G11" s="176">
        <v>11</v>
      </c>
      <c r="H11" s="176">
        <v>256</v>
      </c>
      <c r="I11" s="176">
        <v>3</v>
      </c>
      <c r="J11" s="176">
        <v>42</v>
      </c>
      <c r="K11" s="176">
        <v>17</v>
      </c>
      <c r="L11" s="176">
        <v>277</v>
      </c>
      <c r="M11" s="176">
        <v>12</v>
      </c>
      <c r="N11" s="176">
        <v>666</v>
      </c>
      <c r="O11" s="176" t="s">
        <v>346</v>
      </c>
      <c r="P11" s="176" t="s">
        <v>346</v>
      </c>
      <c r="Q11" s="176" t="s">
        <v>346</v>
      </c>
      <c r="R11" s="176" t="s">
        <v>346</v>
      </c>
      <c r="S11" s="176" t="s">
        <v>346</v>
      </c>
      <c r="T11" s="176" t="s">
        <v>346</v>
      </c>
      <c r="U11" s="176" t="s">
        <v>346</v>
      </c>
      <c r="V11" s="176" t="s">
        <v>346</v>
      </c>
      <c r="W11" s="176">
        <v>36</v>
      </c>
      <c r="X11" s="176">
        <v>3864</v>
      </c>
      <c r="Y11" s="129"/>
    </row>
    <row r="12" spans="1:25" s="112" customFormat="1" ht="15.75" customHeight="1" x14ac:dyDescent="0.2">
      <c r="A12" s="175" t="s">
        <v>305</v>
      </c>
      <c r="B12" s="176">
        <v>2</v>
      </c>
      <c r="C12" s="237">
        <f t="shared" si="1"/>
        <v>52</v>
      </c>
      <c r="D12" s="237">
        <f t="shared" si="2"/>
        <v>741</v>
      </c>
      <c r="E12" s="176">
        <v>3</v>
      </c>
      <c r="F12" s="176">
        <v>17</v>
      </c>
      <c r="G12" s="176">
        <v>1</v>
      </c>
      <c r="H12" s="176">
        <v>18</v>
      </c>
      <c r="I12" s="176">
        <v>16</v>
      </c>
      <c r="J12" s="176">
        <v>109</v>
      </c>
      <c r="K12" s="176">
        <v>3</v>
      </c>
      <c r="L12" s="176">
        <v>80</v>
      </c>
      <c r="M12" s="176">
        <v>13</v>
      </c>
      <c r="N12" s="176">
        <v>159</v>
      </c>
      <c r="O12" s="176">
        <v>3</v>
      </c>
      <c r="P12" s="176">
        <v>137</v>
      </c>
      <c r="Q12" s="176">
        <v>6</v>
      </c>
      <c r="R12" s="176">
        <v>130</v>
      </c>
      <c r="S12" s="176">
        <v>5</v>
      </c>
      <c r="T12" s="176">
        <v>67</v>
      </c>
      <c r="U12" s="176" t="s">
        <v>346</v>
      </c>
      <c r="V12" s="176" t="s">
        <v>346</v>
      </c>
      <c r="W12" s="176">
        <v>2</v>
      </c>
      <c r="X12" s="176">
        <v>24</v>
      </c>
      <c r="Y12" s="129"/>
    </row>
    <row r="13" spans="1:25" s="112" customFormat="1" ht="15.75" customHeight="1" x14ac:dyDescent="0.2">
      <c r="A13" s="175" t="s">
        <v>306</v>
      </c>
      <c r="B13" s="176">
        <v>2</v>
      </c>
      <c r="C13" s="237">
        <f t="shared" si="1"/>
        <v>116</v>
      </c>
      <c r="D13" s="237">
        <f t="shared" si="2"/>
        <v>2931</v>
      </c>
      <c r="E13" s="176">
        <v>50</v>
      </c>
      <c r="F13" s="176">
        <v>2269</v>
      </c>
      <c r="G13" s="176">
        <v>1</v>
      </c>
      <c r="H13" s="176">
        <v>8</v>
      </c>
      <c r="I13" s="176">
        <v>14</v>
      </c>
      <c r="J13" s="176">
        <v>140</v>
      </c>
      <c r="K13" s="176" t="s">
        <v>346</v>
      </c>
      <c r="L13" s="176" t="s">
        <v>346</v>
      </c>
      <c r="M13" s="176">
        <v>45</v>
      </c>
      <c r="N13" s="176">
        <v>514</v>
      </c>
      <c r="O13" s="176">
        <v>6</v>
      </c>
      <c r="P13" s="176" t="s">
        <v>346</v>
      </c>
      <c r="Q13" s="176" t="s">
        <v>346</v>
      </c>
      <c r="R13" s="176" t="s">
        <v>346</v>
      </c>
      <c r="S13" s="176" t="s">
        <v>346</v>
      </c>
      <c r="T13" s="176" t="s">
        <v>346</v>
      </c>
      <c r="U13" s="176" t="s">
        <v>346</v>
      </c>
      <c r="V13" s="176" t="s">
        <v>346</v>
      </c>
      <c r="W13" s="176" t="s">
        <v>346</v>
      </c>
      <c r="X13" s="176" t="s">
        <v>346</v>
      </c>
      <c r="Y13" s="129"/>
    </row>
    <row r="14" spans="1:25" s="112" customFormat="1" ht="15.75" customHeight="1" x14ac:dyDescent="0.2">
      <c r="A14" s="175" t="s">
        <v>307</v>
      </c>
      <c r="B14" s="176">
        <v>2</v>
      </c>
      <c r="C14" s="237">
        <f t="shared" si="1"/>
        <v>23</v>
      </c>
      <c r="D14" s="237">
        <f t="shared" si="2"/>
        <v>187</v>
      </c>
      <c r="E14" s="176">
        <v>15</v>
      </c>
      <c r="F14" s="176">
        <v>74</v>
      </c>
      <c r="G14" s="176" t="s">
        <v>346</v>
      </c>
      <c r="H14" s="176" t="s">
        <v>346</v>
      </c>
      <c r="I14" s="176">
        <v>5</v>
      </c>
      <c r="J14" s="176">
        <v>90</v>
      </c>
      <c r="K14" s="176" t="s">
        <v>346</v>
      </c>
      <c r="L14" s="176" t="s">
        <v>346</v>
      </c>
      <c r="M14" s="176" t="s">
        <v>346</v>
      </c>
      <c r="N14" s="176" t="s">
        <v>346</v>
      </c>
      <c r="O14" s="176" t="s">
        <v>346</v>
      </c>
      <c r="P14" s="176" t="s">
        <v>346</v>
      </c>
      <c r="Q14" s="176">
        <v>3</v>
      </c>
      <c r="R14" s="176">
        <v>23</v>
      </c>
      <c r="S14" s="176" t="s">
        <v>346</v>
      </c>
      <c r="T14" s="176" t="s">
        <v>346</v>
      </c>
      <c r="U14" s="176" t="s">
        <v>346</v>
      </c>
      <c r="V14" s="176" t="s">
        <v>346</v>
      </c>
      <c r="W14" s="176" t="s">
        <v>346</v>
      </c>
      <c r="X14" s="176" t="s">
        <v>346</v>
      </c>
      <c r="Y14" s="129"/>
    </row>
    <row r="15" spans="1:25" s="112" customFormat="1" ht="15.75" customHeight="1" x14ac:dyDescent="0.2">
      <c r="A15" s="175" t="s">
        <v>308</v>
      </c>
      <c r="B15" s="176">
        <v>3</v>
      </c>
      <c r="C15" s="237">
        <f t="shared" si="1"/>
        <v>59</v>
      </c>
      <c r="D15" s="237">
        <f t="shared" si="2"/>
        <v>1219</v>
      </c>
      <c r="E15" s="176">
        <v>17</v>
      </c>
      <c r="F15" s="176">
        <v>188</v>
      </c>
      <c r="G15" s="176">
        <v>2</v>
      </c>
      <c r="H15" s="176">
        <v>113</v>
      </c>
      <c r="I15" s="176">
        <v>5</v>
      </c>
      <c r="J15" s="176">
        <v>85</v>
      </c>
      <c r="K15" s="176">
        <v>3</v>
      </c>
      <c r="L15" s="176">
        <v>71</v>
      </c>
      <c r="M15" s="176">
        <v>10</v>
      </c>
      <c r="N15" s="176">
        <v>82</v>
      </c>
      <c r="O15" s="176" t="s">
        <v>346</v>
      </c>
      <c r="P15" s="176" t="s">
        <v>346</v>
      </c>
      <c r="Q15" s="176">
        <v>9</v>
      </c>
      <c r="R15" s="176">
        <v>86</v>
      </c>
      <c r="S15" s="176">
        <v>1</v>
      </c>
      <c r="T15" s="176">
        <v>5</v>
      </c>
      <c r="U15" s="176">
        <v>12</v>
      </c>
      <c r="V15" s="176">
        <v>589</v>
      </c>
      <c r="W15" s="176" t="s">
        <v>346</v>
      </c>
      <c r="X15" s="176" t="s">
        <v>346</v>
      </c>
      <c r="Y15" s="129"/>
    </row>
    <row r="16" spans="1:25" s="112" customFormat="1" ht="15.75" customHeight="1" x14ac:dyDescent="0.2">
      <c r="A16" s="175" t="s">
        <v>309</v>
      </c>
      <c r="B16" s="299" t="s">
        <v>348</v>
      </c>
      <c r="C16" s="237">
        <f t="shared" si="1"/>
        <v>17</v>
      </c>
      <c r="D16" s="237">
        <f t="shared" si="2"/>
        <v>231</v>
      </c>
      <c r="E16" s="176">
        <v>11</v>
      </c>
      <c r="F16" s="176">
        <v>54</v>
      </c>
      <c r="G16" s="176" t="s">
        <v>346</v>
      </c>
      <c r="H16" s="176" t="s">
        <v>346</v>
      </c>
      <c r="I16" s="176">
        <v>6</v>
      </c>
      <c r="J16" s="176">
        <v>177</v>
      </c>
      <c r="K16" s="176" t="s">
        <v>346</v>
      </c>
      <c r="L16" s="176" t="s">
        <v>346</v>
      </c>
      <c r="M16" s="176" t="s">
        <v>346</v>
      </c>
      <c r="N16" s="176" t="s">
        <v>346</v>
      </c>
      <c r="O16" s="176" t="s">
        <v>346</v>
      </c>
      <c r="P16" s="176" t="s">
        <v>346</v>
      </c>
      <c r="Q16" s="176" t="s">
        <v>346</v>
      </c>
      <c r="R16" s="176" t="s">
        <v>346</v>
      </c>
      <c r="S16" s="176" t="s">
        <v>346</v>
      </c>
      <c r="T16" s="176" t="s">
        <v>346</v>
      </c>
      <c r="U16" s="176" t="s">
        <v>346</v>
      </c>
      <c r="V16" s="176" t="s">
        <v>346</v>
      </c>
      <c r="W16" s="176" t="s">
        <v>346</v>
      </c>
      <c r="X16" s="176" t="s">
        <v>346</v>
      </c>
      <c r="Y16" s="129"/>
    </row>
    <row r="17" spans="1:25" s="112" customFormat="1" ht="15.75" customHeight="1" x14ac:dyDescent="0.2">
      <c r="A17" s="175" t="s">
        <v>310</v>
      </c>
      <c r="B17" s="176">
        <v>2</v>
      </c>
      <c r="C17" s="237">
        <f t="shared" si="1"/>
        <v>41</v>
      </c>
      <c r="D17" s="237">
        <f t="shared" si="2"/>
        <v>491</v>
      </c>
      <c r="E17" s="176">
        <v>34</v>
      </c>
      <c r="F17" s="176">
        <v>299</v>
      </c>
      <c r="G17" s="176">
        <v>5</v>
      </c>
      <c r="H17" s="176">
        <v>180</v>
      </c>
      <c r="I17" s="176">
        <v>2</v>
      </c>
      <c r="J17" s="176">
        <v>12</v>
      </c>
      <c r="K17" s="176" t="s">
        <v>346</v>
      </c>
      <c r="L17" s="176" t="s">
        <v>346</v>
      </c>
      <c r="M17" s="176" t="s">
        <v>346</v>
      </c>
      <c r="N17" s="176" t="s">
        <v>346</v>
      </c>
      <c r="O17" s="176" t="s">
        <v>346</v>
      </c>
      <c r="P17" s="176" t="s">
        <v>346</v>
      </c>
      <c r="Q17" s="176" t="s">
        <v>346</v>
      </c>
      <c r="R17" s="176" t="s">
        <v>346</v>
      </c>
      <c r="S17" s="176" t="s">
        <v>346</v>
      </c>
      <c r="T17" s="176" t="s">
        <v>346</v>
      </c>
      <c r="U17" s="176" t="s">
        <v>346</v>
      </c>
      <c r="V17" s="176" t="s">
        <v>346</v>
      </c>
      <c r="W17" s="176" t="s">
        <v>346</v>
      </c>
      <c r="X17" s="176" t="s">
        <v>346</v>
      </c>
      <c r="Y17" s="129"/>
    </row>
    <row r="18" spans="1:25" s="112" customFormat="1" ht="15.75" customHeight="1" x14ac:dyDescent="0.2">
      <c r="A18" s="175" t="s">
        <v>311</v>
      </c>
      <c r="B18" s="176">
        <v>2</v>
      </c>
      <c r="C18" s="237">
        <f t="shared" si="1"/>
        <v>47</v>
      </c>
      <c r="D18" s="237">
        <f t="shared" si="2"/>
        <v>2439</v>
      </c>
      <c r="E18" s="176">
        <v>2</v>
      </c>
      <c r="F18" s="176">
        <v>10</v>
      </c>
      <c r="G18" s="176">
        <v>3</v>
      </c>
      <c r="H18" s="176">
        <v>79</v>
      </c>
      <c r="I18" s="176">
        <v>6</v>
      </c>
      <c r="J18" s="176">
        <v>129</v>
      </c>
      <c r="K18" s="176">
        <v>11</v>
      </c>
      <c r="L18" s="176">
        <v>212</v>
      </c>
      <c r="M18" s="176">
        <v>13</v>
      </c>
      <c r="N18" s="176">
        <v>67</v>
      </c>
      <c r="O18" s="176" t="s">
        <v>346</v>
      </c>
      <c r="P18" s="176" t="s">
        <v>346</v>
      </c>
      <c r="Q18" s="176" t="s">
        <v>346</v>
      </c>
      <c r="R18" s="176" t="s">
        <v>346</v>
      </c>
      <c r="S18" s="176" t="s">
        <v>346</v>
      </c>
      <c r="T18" s="176" t="s">
        <v>346</v>
      </c>
      <c r="U18" s="176" t="s">
        <v>346</v>
      </c>
      <c r="V18" s="176" t="s">
        <v>346</v>
      </c>
      <c r="W18" s="176">
        <v>12</v>
      </c>
      <c r="X18" s="176">
        <v>1942</v>
      </c>
      <c r="Y18" s="129"/>
    </row>
    <row r="19" spans="1:25" s="112" customFormat="1" ht="15.75" customHeight="1" x14ac:dyDescent="0.2">
      <c r="A19" s="175" t="s">
        <v>312</v>
      </c>
      <c r="B19" s="176">
        <v>2</v>
      </c>
      <c r="C19" s="237">
        <f t="shared" si="1"/>
        <v>93</v>
      </c>
      <c r="D19" s="237">
        <f t="shared" si="2"/>
        <v>1069</v>
      </c>
      <c r="E19" s="176">
        <v>64</v>
      </c>
      <c r="F19" s="176">
        <v>527</v>
      </c>
      <c r="G19" s="176">
        <v>11</v>
      </c>
      <c r="H19" s="176">
        <v>298</v>
      </c>
      <c r="I19" s="176">
        <v>8</v>
      </c>
      <c r="J19" s="176">
        <v>138</v>
      </c>
      <c r="K19" s="176">
        <v>6</v>
      </c>
      <c r="L19" s="176">
        <v>48</v>
      </c>
      <c r="M19" s="176">
        <v>4</v>
      </c>
      <c r="N19" s="176">
        <v>58</v>
      </c>
      <c r="O19" s="176" t="s">
        <v>346</v>
      </c>
      <c r="P19" s="176" t="s">
        <v>346</v>
      </c>
      <c r="Q19" s="176" t="s">
        <v>346</v>
      </c>
      <c r="R19" s="176" t="s">
        <v>346</v>
      </c>
      <c r="S19" s="176" t="s">
        <v>346</v>
      </c>
      <c r="T19" s="176" t="s">
        <v>346</v>
      </c>
      <c r="U19" s="176" t="s">
        <v>346</v>
      </c>
      <c r="V19" s="176" t="s">
        <v>346</v>
      </c>
      <c r="W19" s="176" t="s">
        <v>346</v>
      </c>
      <c r="X19" s="176" t="s">
        <v>346</v>
      </c>
      <c r="Y19" s="129"/>
    </row>
    <row r="20" spans="1:25" s="112" customFormat="1" ht="15.75" customHeight="1" x14ac:dyDescent="0.2">
      <c r="A20" s="175" t="s">
        <v>313</v>
      </c>
      <c r="B20" s="176">
        <v>1</v>
      </c>
      <c r="C20" s="237">
        <f t="shared" si="1"/>
        <v>14</v>
      </c>
      <c r="D20" s="237">
        <f t="shared" si="2"/>
        <v>172</v>
      </c>
      <c r="E20" s="176">
        <v>5</v>
      </c>
      <c r="F20" s="176">
        <v>56</v>
      </c>
      <c r="G20" s="176" t="s">
        <v>346</v>
      </c>
      <c r="H20" s="176" t="s">
        <v>346</v>
      </c>
      <c r="I20" s="176">
        <v>7</v>
      </c>
      <c r="J20" s="176">
        <v>101</v>
      </c>
      <c r="K20" s="176">
        <v>1</v>
      </c>
      <c r="L20" s="176">
        <v>7</v>
      </c>
      <c r="M20" s="176">
        <v>1</v>
      </c>
      <c r="N20" s="176">
        <v>8</v>
      </c>
      <c r="O20" s="176" t="s">
        <v>346</v>
      </c>
      <c r="P20" s="176" t="s">
        <v>346</v>
      </c>
      <c r="Q20" s="176" t="s">
        <v>346</v>
      </c>
      <c r="R20" s="176" t="s">
        <v>346</v>
      </c>
      <c r="S20" s="176" t="s">
        <v>346</v>
      </c>
      <c r="T20" s="176" t="s">
        <v>346</v>
      </c>
      <c r="U20" s="176" t="s">
        <v>346</v>
      </c>
      <c r="V20" s="176" t="s">
        <v>346</v>
      </c>
      <c r="W20" s="176" t="s">
        <v>346</v>
      </c>
      <c r="X20" s="176" t="s">
        <v>346</v>
      </c>
      <c r="Y20" s="129"/>
    </row>
    <row r="21" spans="1:25" s="112" customFormat="1" ht="15.75" customHeight="1" x14ac:dyDescent="0.2">
      <c r="A21" s="175" t="s">
        <v>314</v>
      </c>
      <c r="B21" s="176">
        <v>1</v>
      </c>
      <c r="C21" s="237">
        <f t="shared" si="1"/>
        <v>69</v>
      </c>
      <c r="D21" s="237">
        <f t="shared" si="2"/>
        <v>818</v>
      </c>
      <c r="E21" s="176">
        <v>25</v>
      </c>
      <c r="F21" s="176">
        <v>157</v>
      </c>
      <c r="G21" s="176" t="s">
        <v>346</v>
      </c>
      <c r="H21" s="176" t="s">
        <v>346</v>
      </c>
      <c r="I21" s="176">
        <v>31</v>
      </c>
      <c r="J21" s="176">
        <v>469</v>
      </c>
      <c r="K21" s="176">
        <v>13</v>
      </c>
      <c r="L21" s="176">
        <v>192</v>
      </c>
      <c r="M21" s="176" t="s">
        <v>346</v>
      </c>
      <c r="N21" s="176" t="s">
        <v>346</v>
      </c>
      <c r="O21" s="176" t="s">
        <v>346</v>
      </c>
      <c r="P21" s="176" t="s">
        <v>346</v>
      </c>
      <c r="Q21" s="176" t="s">
        <v>346</v>
      </c>
      <c r="R21" s="176" t="s">
        <v>346</v>
      </c>
      <c r="S21" s="176" t="s">
        <v>346</v>
      </c>
      <c r="T21" s="176" t="s">
        <v>346</v>
      </c>
      <c r="U21" s="176" t="s">
        <v>346</v>
      </c>
      <c r="V21" s="176" t="s">
        <v>346</v>
      </c>
      <c r="W21" s="176" t="s">
        <v>346</v>
      </c>
      <c r="X21" s="176" t="s">
        <v>346</v>
      </c>
      <c r="Y21" s="129"/>
    </row>
    <row r="22" spans="1:25" s="112" customFormat="1" ht="15.75" customHeight="1" x14ac:dyDescent="0.2">
      <c r="A22" s="175" t="s">
        <v>315</v>
      </c>
      <c r="B22" s="176">
        <v>1</v>
      </c>
      <c r="C22" s="237">
        <f t="shared" si="1"/>
        <v>18</v>
      </c>
      <c r="D22" s="237">
        <f t="shared" si="2"/>
        <v>261</v>
      </c>
      <c r="E22" s="176" t="s">
        <v>346</v>
      </c>
      <c r="F22" s="176" t="s">
        <v>346</v>
      </c>
      <c r="G22" s="176">
        <v>2</v>
      </c>
      <c r="H22" s="176">
        <v>58</v>
      </c>
      <c r="I22" s="176">
        <v>1</v>
      </c>
      <c r="J22" s="176">
        <v>19</v>
      </c>
      <c r="K22" s="176">
        <v>6</v>
      </c>
      <c r="L22" s="176">
        <v>106</v>
      </c>
      <c r="M22" s="176">
        <v>9</v>
      </c>
      <c r="N22" s="176">
        <v>78</v>
      </c>
      <c r="O22" s="176" t="s">
        <v>346</v>
      </c>
      <c r="P22" s="176" t="s">
        <v>346</v>
      </c>
      <c r="Q22" s="176" t="s">
        <v>346</v>
      </c>
      <c r="R22" s="176" t="s">
        <v>346</v>
      </c>
      <c r="S22" s="176" t="s">
        <v>346</v>
      </c>
      <c r="T22" s="176" t="s">
        <v>346</v>
      </c>
      <c r="U22" s="176" t="s">
        <v>346</v>
      </c>
      <c r="V22" s="176" t="s">
        <v>346</v>
      </c>
      <c r="W22" s="176" t="s">
        <v>346</v>
      </c>
      <c r="X22" s="176" t="s">
        <v>346</v>
      </c>
      <c r="Y22" s="129"/>
    </row>
    <row r="23" spans="1:25" s="112" customFormat="1" ht="15.75" customHeight="1" x14ac:dyDescent="0.2">
      <c r="A23" s="175" t="s">
        <v>316</v>
      </c>
      <c r="B23" s="176">
        <v>2</v>
      </c>
      <c r="C23" s="237">
        <f t="shared" si="1"/>
        <v>66</v>
      </c>
      <c r="D23" s="237">
        <f t="shared" si="2"/>
        <v>1594</v>
      </c>
      <c r="E23" s="176">
        <v>43</v>
      </c>
      <c r="F23" s="176">
        <v>617</v>
      </c>
      <c r="G23" s="176">
        <v>6</v>
      </c>
      <c r="H23" s="176">
        <v>388</v>
      </c>
      <c r="I23" s="176">
        <v>4</v>
      </c>
      <c r="J23" s="176">
        <v>254</v>
      </c>
      <c r="K23" s="176">
        <v>8</v>
      </c>
      <c r="L23" s="176">
        <v>63</v>
      </c>
      <c r="M23" s="176">
        <v>4</v>
      </c>
      <c r="N23" s="176">
        <v>72</v>
      </c>
      <c r="O23" s="176" t="s">
        <v>346</v>
      </c>
      <c r="P23" s="176" t="s">
        <v>346</v>
      </c>
      <c r="Q23" s="176" t="s">
        <v>346</v>
      </c>
      <c r="R23" s="176" t="s">
        <v>346</v>
      </c>
      <c r="S23" s="176" t="s">
        <v>346</v>
      </c>
      <c r="T23" s="176" t="s">
        <v>346</v>
      </c>
      <c r="U23" s="176">
        <v>1</v>
      </c>
      <c r="V23" s="176">
        <v>200</v>
      </c>
      <c r="W23" s="176" t="s">
        <v>346</v>
      </c>
      <c r="X23" s="176" t="s">
        <v>346</v>
      </c>
      <c r="Y23" s="129"/>
    </row>
    <row r="24" spans="1:25" s="112" customFormat="1" ht="15.75" customHeight="1" x14ac:dyDescent="0.2">
      <c r="A24" s="175" t="s">
        <v>317</v>
      </c>
      <c r="B24" s="176">
        <v>1</v>
      </c>
      <c r="C24" s="237">
        <f t="shared" si="1"/>
        <v>5</v>
      </c>
      <c r="D24" s="237">
        <f t="shared" si="2"/>
        <v>41</v>
      </c>
      <c r="E24" s="176">
        <v>4</v>
      </c>
      <c r="F24" s="176">
        <v>38</v>
      </c>
      <c r="G24" s="176" t="s">
        <v>346</v>
      </c>
      <c r="H24" s="176" t="s">
        <v>346</v>
      </c>
      <c r="I24" s="176">
        <v>1</v>
      </c>
      <c r="J24" s="176">
        <v>3</v>
      </c>
      <c r="K24" s="176" t="s">
        <v>346</v>
      </c>
      <c r="L24" s="176" t="s">
        <v>346</v>
      </c>
      <c r="M24" s="176" t="s">
        <v>346</v>
      </c>
      <c r="N24" s="176" t="s">
        <v>346</v>
      </c>
      <c r="O24" s="176" t="s">
        <v>346</v>
      </c>
      <c r="P24" s="176" t="s">
        <v>346</v>
      </c>
      <c r="Q24" s="176" t="s">
        <v>346</v>
      </c>
      <c r="R24" s="176" t="s">
        <v>346</v>
      </c>
      <c r="S24" s="176" t="s">
        <v>346</v>
      </c>
      <c r="T24" s="176" t="s">
        <v>346</v>
      </c>
      <c r="U24" s="176" t="s">
        <v>346</v>
      </c>
      <c r="V24" s="176" t="s">
        <v>346</v>
      </c>
      <c r="W24" s="176" t="s">
        <v>346</v>
      </c>
      <c r="X24" s="176" t="s">
        <v>346</v>
      </c>
      <c r="Y24" s="129"/>
    </row>
    <row r="25" spans="1:25" s="112" customFormat="1" ht="15.75" customHeight="1" x14ac:dyDescent="0.2">
      <c r="A25" s="175" t="s">
        <v>318</v>
      </c>
      <c r="B25" s="176">
        <v>1</v>
      </c>
      <c r="C25" s="237">
        <f t="shared" si="1"/>
        <v>10</v>
      </c>
      <c r="D25" s="237">
        <f t="shared" si="2"/>
        <v>88</v>
      </c>
      <c r="E25" s="176">
        <v>10</v>
      </c>
      <c r="F25" s="176">
        <v>88</v>
      </c>
      <c r="G25" s="176" t="s">
        <v>346</v>
      </c>
      <c r="H25" s="176" t="s">
        <v>346</v>
      </c>
      <c r="I25" s="176" t="s">
        <v>346</v>
      </c>
      <c r="J25" s="176" t="s">
        <v>346</v>
      </c>
      <c r="K25" s="176" t="s">
        <v>346</v>
      </c>
      <c r="L25" s="176" t="s">
        <v>346</v>
      </c>
      <c r="M25" s="176" t="s">
        <v>346</v>
      </c>
      <c r="N25" s="176" t="s">
        <v>346</v>
      </c>
      <c r="O25" s="176" t="s">
        <v>346</v>
      </c>
      <c r="P25" s="176" t="s">
        <v>346</v>
      </c>
      <c r="Q25" s="176" t="s">
        <v>346</v>
      </c>
      <c r="R25" s="176" t="s">
        <v>346</v>
      </c>
      <c r="S25" s="176" t="s">
        <v>346</v>
      </c>
      <c r="T25" s="176" t="s">
        <v>346</v>
      </c>
      <c r="U25" s="176" t="s">
        <v>346</v>
      </c>
      <c r="V25" s="176" t="s">
        <v>346</v>
      </c>
      <c r="W25" s="176" t="s">
        <v>346</v>
      </c>
      <c r="X25" s="176" t="s">
        <v>346</v>
      </c>
      <c r="Y25" s="129"/>
    </row>
    <row r="26" spans="1:25" s="80" customFormat="1" ht="13.5" customHeight="1" x14ac:dyDescent="0.2">
      <c r="A26" s="201" t="s">
        <v>248</v>
      </c>
      <c r="B26" s="102"/>
      <c r="C26" s="202"/>
      <c r="D26" s="202"/>
      <c r="E26" s="100"/>
      <c r="F26" s="100"/>
      <c r="G26" s="100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5" s="80" customFormat="1" ht="13" x14ac:dyDescent="0.2">
      <c r="A27" s="179" t="s">
        <v>278</v>
      </c>
      <c r="B27" s="153"/>
      <c r="C27" s="203"/>
      <c r="D27" s="203"/>
      <c r="E27" s="153"/>
      <c r="F27" s="153"/>
      <c r="G27" s="153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</row>
    <row r="28" spans="1:25" s="80" customFormat="1" ht="13" x14ac:dyDescent="0.2">
      <c r="A28" s="179" t="s">
        <v>279</v>
      </c>
      <c r="B28" s="153"/>
      <c r="C28" s="203"/>
      <c r="D28" s="203"/>
      <c r="E28" s="153"/>
      <c r="F28" s="153"/>
      <c r="G28" s="153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</row>
    <row r="29" spans="1:25" s="80" customFormat="1" ht="13" x14ac:dyDescent="0.2">
      <c r="A29" s="179"/>
      <c r="B29" s="153"/>
      <c r="C29" s="203"/>
      <c r="D29" s="203"/>
      <c r="E29" s="153"/>
      <c r="F29" s="153"/>
      <c r="G29" s="153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</row>
    <row r="30" spans="1:25" s="80" customFormat="1" ht="13" x14ac:dyDescent="0.2">
      <c r="A30" s="181"/>
      <c r="B30" s="180"/>
      <c r="C30" s="85"/>
      <c r="D30" s="85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</row>
    <row r="31" spans="1:25" s="80" customFormat="1" ht="13" x14ac:dyDescent="0.2">
      <c r="A31" s="181"/>
    </row>
    <row r="32" spans="1:25" s="80" customFormat="1" ht="13" x14ac:dyDescent="0.2">
      <c r="A32" s="181"/>
    </row>
  </sheetData>
  <customSheetViews>
    <customSheetView guid="{8B4C5619-54EF-4E9D-AF19-AC3668C76619}" showPageBreaks="1" showGridLines="0" outlineSymbols="0" printArea="1" view="pageBreakPreview">
      <pane xSplit="1" ySplit="6" topLeftCell="C7" activePane="bottomRight" state="frozen"/>
      <selection pane="bottomRight" activeCell="C6" sqref="C6"/>
      <rowBreaks count="1" manualBreakCount="1">
        <brk id="21107" min="259" max="40351" man="1"/>
      </rowBreaks>
      <colBreaks count="1" manualBreakCount="1">
        <brk id="61" max="1048575" man="1"/>
      </colBreaks>
      <pageMargins left="0.78740157480314965" right="0.78740157480314965" top="0.78740157480314965" bottom="0.78740157480314965" header="0" footer="0"/>
      <pageSetup paperSize="9" scale="32" pageOrder="overThenDown" orientation="landscape" r:id="rId1"/>
      <headerFooter alignWithMargins="0"/>
    </customSheetView>
  </customSheetViews>
  <mergeCells count="13">
    <mergeCell ref="W3:X3"/>
    <mergeCell ref="B2:B4"/>
    <mergeCell ref="K3:L3"/>
    <mergeCell ref="U3:V3"/>
    <mergeCell ref="C2:X2"/>
    <mergeCell ref="C3:D3"/>
    <mergeCell ref="E3:F3"/>
    <mergeCell ref="G3:H3"/>
    <mergeCell ref="I3:J3"/>
    <mergeCell ref="M3:N3"/>
    <mergeCell ref="O3:P3"/>
    <mergeCell ref="Q3:R3"/>
    <mergeCell ref="S3:T3"/>
  </mergeCells>
  <phoneticPr fontId="2"/>
  <pageMargins left="0.59055118110236227" right="0.59055118110236227" top="0.78740157480314965" bottom="0.78740157480314965" header="0" footer="0"/>
  <pageSetup paperSize="9" scale="84" fitToHeight="0" pageOrder="overThenDown" orientation="landscape" r:id="rId2"/>
  <headerFooter alignWithMargins="0"/>
  <rowBreaks count="1" manualBreakCount="1">
    <brk id="21107" min="259" max="403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7"/>
  <sheetViews>
    <sheetView showGridLines="0" showOutlineSymbols="0" view="pageBreakPreview" zoomScale="80" zoomScaleNormal="50" zoomScaleSheetLayoutView="80" workbookViewId="0">
      <pane xSplit="1" ySplit="7" topLeftCell="L8" activePane="bottomRight" state="frozen"/>
      <selection activeCell="M17" sqref="M17"/>
      <selection pane="topRight" activeCell="M17" sqref="M17"/>
      <selection pane="bottomLeft" activeCell="M17" sqref="M17"/>
      <selection pane="bottomRight" activeCell="AL28" sqref="AL28"/>
    </sheetView>
  </sheetViews>
  <sheetFormatPr defaultColWidth="9" defaultRowHeight="11" x14ac:dyDescent="0.2"/>
  <cols>
    <col min="1" max="1" width="11.7265625" style="105" customWidth="1"/>
    <col min="2" max="4" width="7.08984375" style="84" customWidth="1"/>
    <col min="5" max="5" width="6.36328125" style="84" customWidth="1"/>
    <col min="6" max="6" width="7.08984375" style="84" customWidth="1"/>
    <col min="7" max="7" width="6.36328125" style="84" customWidth="1"/>
    <col min="8" max="8" width="7.08984375" style="84" customWidth="1"/>
    <col min="9" max="9" width="6.36328125" style="84" customWidth="1"/>
    <col min="10" max="13" width="5.26953125" style="84" customWidth="1"/>
    <col min="14" max="14" width="7.08984375" style="84" customWidth="1"/>
    <col min="15" max="15" width="6.36328125" style="84" customWidth="1"/>
    <col min="16" max="16" width="7.08984375" style="84" customWidth="1"/>
    <col min="17" max="21" width="6.36328125" style="84" customWidth="1"/>
    <col min="22" max="23" width="4.90625" style="84" customWidth="1"/>
    <col min="24" max="26" width="5.26953125" style="84" customWidth="1"/>
    <col min="27" max="27" width="6.36328125" style="84" customWidth="1"/>
    <col min="28" max="29" width="5.26953125" style="84" customWidth="1"/>
    <col min="30" max="31" width="4.90625" style="84" customWidth="1"/>
    <col min="32" max="32" width="5.26953125" style="84" customWidth="1"/>
    <col min="33" max="33" width="4.90625" style="84" customWidth="1"/>
    <col min="34" max="34" width="5.26953125" style="84" customWidth="1"/>
    <col min="35" max="35" width="4.90625" style="84" customWidth="1"/>
    <col min="36" max="36" width="5.26953125" style="84" customWidth="1"/>
    <col min="37" max="38" width="4.90625" style="84" customWidth="1"/>
    <col min="39" max="39" width="6.36328125" style="84" customWidth="1"/>
    <col min="40" max="40" width="5.26953125" style="84" customWidth="1"/>
    <col min="41" max="41" width="4.90625" style="84" customWidth="1"/>
    <col min="42" max="42" width="5.26953125" style="84" customWidth="1"/>
    <col min="43" max="43" width="4.90625" style="84" customWidth="1"/>
    <col min="44" max="44" width="6.36328125" style="84" customWidth="1"/>
    <col min="45" max="45" width="4.90625" style="84" customWidth="1"/>
    <col min="46" max="16384" width="9" style="84"/>
  </cols>
  <sheetData>
    <row r="1" spans="1:46" s="82" customFormat="1" ht="13.5" customHeight="1" x14ac:dyDescent="0.2">
      <c r="A1" s="166" t="s">
        <v>290</v>
      </c>
      <c r="B1" s="204"/>
      <c r="C1" s="204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205"/>
      <c r="P1" s="205"/>
      <c r="Q1" s="205"/>
      <c r="R1" s="205"/>
      <c r="S1" s="205"/>
      <c r="T1" s="205"/>
      <c r="U1" s="205"/>
      <c r="V1" s="131"/>
      <c r="W1" s="131"/>
      <c r="X1" s="205"/>
      <c r="Y1" s="205"/>
      <c r="Z1" s="131"/>
      <c r="AA1" s="131"/>
      <c r="AB1" s="131"/>
      <c r="AC1" s="131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R1" s="203"/>
      <c r="AS1" s="86" t="s">
        <v>344</v>
      </c>
    </row>
    <row r="2" spans="1:46" s="80" customFormat="1" ht="13.5" customHeight="1" x14ac:dyDescent="0.2">
      <c r="A2" s="206"/>
      <c r="B2" s="349" t="s">
        <v>259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1"/>
      <c r="U2" s="351"/>
      <c r="V2" s="351"/>
      <c r="W2" s="35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2"/>
    </row>
    <row r="3" spans="1:46" s="82" customFormat="1" ht="34.5" customHeight="1" x14ac:dyDescent="0.2">
      <c r="A3" s="170"/>
      <c r="B3" s="408" t="s">
        <v>1</v>
      </c>
      <c r="C3" s="423"/>
      <c r="D3" s="424"/>
      <c r="E3" s="425"/>
      <c r="F3" s="426" t="s">
        <v>329</v>
      </c>
      <c r="G3" s="427"/>
      <c r="H3" s="428"/>
      <c r="I3" s="429"/>
      <c r="J3" s="417" t="s">
        <v>247</v>
      </c>
      <c r="K3" s="418"/>
      <c r="L3" s="419"/>
      <c r="M3" s="420"/>
      <c r="N3" s="417" t="s">
        <v>256</v>
      </c>
      <c r="O3" s="418"/>
      <c r="P3" s="419"/>
      <c r="Q3" s="420"/>
      <c r="R3" s="417" t="s">
        <v>257</v>
      </c>
      <c r="S3" s="418"/>
      <c r="T3" s="419"/>
      <c r="U3" s="420"/>
      <c r="V3" s="417" t="s">
        <v>274</v>
      </c>
      <c r="W3" s="418"/>
      <c r="X3" s="419"/>
      <c r="Y3" s="420"/>
      <c r="Z3" s="417" t="s">
        <v>260</v>
      </c>
      <c r="AA3" s="418"/>
      <c r="AB3" s="419"/>
      <c r="AC3" s="420"/>
      <c r="AD3" s="417" t="s">
        <v>261</v>
      </c>
      <c r="AE3" s="418"/>
      <c r="AF3" s="419"/>
      <c r="AG3" s="420"/>
      <c r="AH3" s="417" t="s">
        <v>252</v>
      </c>
      <c r="AI3" s="418"/>
      <c r="AJ3" s="419"/>
      <c r="AK3" s="420"/>
      <c r="AL3" s="417" t="s">
        <v>262</v>
      </c>
      <c r="AM3" s="418"/>
      <c r="AN3" s="419"/>
      <c r="AO3" s="420"/>
      <c r="AP3" s="426" t="s">
        <v>330</v>
      </c>
      <c r="AQ3" s="427"/>
      <c r="AR3" s="428"/>
      <c r="AS3" s="429"/>
      <c r="AT3" s="102"/>
    </row>
    <row r="4" spans="1:46" s="82" customFormat="1" ht="9.75" customHeight="1" x14ac:dyDescent="0.2">
      <c r="A4" s="207"/>
      <c r="B4" s="416" t="s">
        <v>341</v>
      </c>
      <c r="C4" s="208"/>
      <c r="D4" s="416" t="s">
        <v>342</v>
      </c>
      <c r="E4" s="208"/>
      <c r="F4" s="416" t="s">
        <v>341</v>
      </c>
      <c r="G4" s="208"/>
      <c r="H4" s="416" t="s">
        <v>342</v>
      </c>
      <c r="I4" s="208"/>
      <c r="J4" s="416" t="s">
        <v>341</v>
      </c>
      <c r="K4" s="208"/>
      <c r="L4" s="416" t="s">
        <v>342</v>
      </c>
      <c r="M4" s="208"/>
      <c r="N4" s="416" t="s">
        <v>341</v>
      </c>
      <c r="O4" s="208"/>
      <c r="P4" s="416" t="s">
        <v>342</v>
      </c>
      <c r="Q4" s="208"/>
      <c r="R4" s="416" t="s">
        <v>341</v>
      </c>
      <c r="S4" s="208"/>
      <c r="T4" s="416" t="s">
        <v>342</v>
      </c>
      <c r="U4" s="208"/>
      <c r="V4" s="416" t="s">
        <v>341</v>
      </c>
      <c r="W4" s="208"/>
      <c r="X4" s="416" t="s">
        <v>342</v>
      </c>
      <c r="Y4" s="208"/>
      <c r="Z4" s="416" t="s">
        <v>341</v>
      </c>
      <c r="AA4" s="208"/>
      <c r="AB4" s="416" t="s">
        <v>342</v>
      </c>
      <c r="AC4" s="208"/>
      <c r="AD4" s="416" t="s">
        <v>341</v>
      </c>
      <c r="AE4" s="208"/>
      <c r="AF4" s="416" t="s">
        <v>342</v>
      </c>
      <c r="AG4" s="208"/>
      <c r="AH4" s="416" t="s">
        <v>341</v>
      </c>
      <c r="AI4" s="208"/>
      <c r="AJ4" s="416" t="s">
        <v>342</v>
      </c>
      <c r="AK4" s="208"/>
      <c r="AL4" s="416" t="s">
        <v>341</v>
      </c>
      <c r="AM4" s="208"/>
      <c r="AN4" s="416" t="s">
        <v>342</v>
      </c>
      <c r="AO4" s="208"/>
      <c r="AP4" s="416" t="s">
        <v>341</v>
      </c>
      <c r="AQ4" s="208"/>
      <c r="AR4" s="416" t="s">
        <v>342</v>
      </c>
      <c r="AS4" s="208"/>
      <c r="AT4" s="102"/>
    </row>
    <row r="5" spans="1:46" s="82" customFormat="1" ht="102" customHeight="1" x14ac:dyDescent="0.2">
      <c r="A5" s="209"/>
      <c r="B5" s="342"/>
      <c r="C5" s="210" t="s">
        <v>327</v>
      </c>
      <c r="D5" s="342"/>
      <c r="E5" s="210" t="s">
        <v>328</v>
      </c>
      <c r="F5" s="342"/>
      <c r="G5" s="210" t="s">
        <v>327</v>
      </c>
      <c r="H5" s="342"/>
      <c r="I5" s="210" t="s">
        <v>328</v>
      </c>
      <c r="J5" s="342"/>
      <c r="K5" s="210" t="s">
        <v>327</v>
      </c>
      <c r="L5" s="342"/>
      <c r="M5" s="210" t="s">
        <v>328</v>
      </c>
      <c r="N5" s="342"/>
      <c r="O5" s="210" t="s">
        <v>327</v>
      </c>
      <c r="P5" s="342"/>
      <c r="Q5" s="210" t="s">
        <v>328</v>
      </c>
      <c r="R5" s="342"/>
      <c r="S5" s="210" t="s">
        <v>327</v>
      </c>
      <c r="T5" s="342"/>
      <c r="U5" s="210" t="s">
        <v>328</v>
      </c>
      <c r="V5" s="342"/>
      <c r="W5" s="210" t="s">
        <v>327</v>
      </c>
      <c r="X5" s="342"/>
      <c r="Y5" s="210" t="s">
        <v>328</v>
      </c>
      <c r="Z5" s="342"/>
      <c r="AA5" s="210" t="s">
        <v>327</v>
      </c>
      <c r="AB5" s="342"/>
      <c r="AC5" s="210" t="s">
        <v>328</v>
      </c>
      <c r="AD5" s="342"/>
      <c r="AE5" s="210" t="s">
        <v>327</v>
      </c>
      <c r="AF5" s="342"/>
      <c r="AG5" s="210" t="s">
        <v>328</v>
      </c>
      <c r="AH5" s="342"/>
      <c r="AI5" s="210" t="s">
        <v>327</v>
      </c>
      <c r="AJ5" s="342"/>
      <c r="AK5" s="210" t="s">
        <v>328</v>
      </c>
      <c r="AL5" s="342"/>
      <c r="AM5" s="210" t="s">
        <v>327</v>
      </c>
      <c r="AN5" s="342"/>
      <c r="AO5" s="210" t="s">
        <v>328</v>
      </c>
      <c r="AP5" s="342"/>
      <c r="AQ5" s="210" t="s">
        <v>327</v>
      </c>
      <c r="AR5" s="342"/>
      <c r="AS5" s="210" t="s">
        <v>328</v>
      </c>
      <c r="AT5" s="102"/>
    </row>
    <row r="6" spans="1:46" s="128" customFormat="1" ht="16.5" customHeight="1" x14ac:dyDescent="0.2">
      <c r="A6" s="125" t="s">
        <v>225</v>
      </c>
      <c r="B6" s="234">
        <f>IF(SUM(F6,J6,N6,R6,V6,Z6,AD6,AH6,AL6,AP6)=0,"-",SUM(F6,J6,N6,R6,V6,Z6,AD6,AH6,AL6,AP6))</f>
        <v>72254</v>
      </c>
      <c r="C6" s="130">
        <f>IF(SUM(G6,K6,O6,S6,W6,AA6,AE6,AI6,AM6,AQ6)=0,"-",SUM(G6,K6,O6,S6,W6,AA6,AE6,AI6,AM6,AQ6))</f>
        <v>7557</v>
      </c>
      <c r="D6" s="130">
        <f>IF(SUM(H6,L6,P6,T6,X6,AB6,AF6,AJ6,AN6,AR6)=0,"-",SUM(H6,L6,P6,T6,X6,AB6,AF6,AJ6,AN6,AR6))</f>
        <v>139174</v>
      </c>
      <c r="E6" s="130">
        <f>IF(SUM(I6,M6,Q6,U6,Y6,AC6,AG6,AK6,AO6,AS6)=0,"-",SUM(I6,M6,Q6,U6,Y6,AC6,AG6,AK6,AO6,AS6))</f>
        <v>9539</v>
      </c>
      <c r="F6" s="231">
        <v>49973</v>
      </c>
      <c r="G6" s="231">
        <v>1250</v>
      </c>
      <c r="H6" s="231">
        <v>90305</v>
      </c>
      <c r="I6" s="231">
        <v>1509</v>
      </c>
      <c r="J6" s="231">
        <v>239</v>
      </c>
      <c r="K6" s="231">
        <v>10</v>
      </c>
      <c r="L6" s="231">
        <v>288</v>
      </c>
      <c r="M6" s="231">
        <v>9</v>
      </c>
      <c r="N6" s="231">
        <v>12496</v>
      </c>
      <c r="O6" s="231">
        <v>3359</v>
      </c>
      <c r="P6" s="231">
        <v>20415</v>
      </c>
      <c r="Q6" s="231">
        <v>3641</v>
      </c>
      <c r="R6" s="231">
        <v>7692</v>
      </c>
      <c r="S6" s="231">
        <v>2657</v>
      </c>
      <c r="T6" s="231">
        <v>10579</v>
      </c>
      <c r="U6" s="231">
        <v>2807</v>
      </c>
      <c r="V6" s="231">
        <v>164</v>
      </c>
      <c r="W6" s="231">
        <v>3</v>
      </c>
      <c r="X6" s="231">
        <v>409</v>
      </c>
      <c r="Y6" s="231">
        <v>3</v>
      </c>
      <c r="Z6" s="231">
        <v>75</v>
      </c>
      <c r="AA6" s="231">
        <v>19</v>
      </c>
      <c r="AB6" s="231">
        <v>7615</v>
      </c>
      <c r="AC6" s="231">
        <v>19</v>
      </c>
      <c r="AD6" s="231">
        <v>75</v>
      </c>
      <c r="AE6" s="231">
        <v>115</v>
      </c>
      <c r="AF6" s="231">
        <v>210</v>
      </c>
      <c r="AG6" s="231">
        <v>5</v>
      </c>
      <c r="AH6" s="231">
        <v>20</v>
      </c>
      <c r="AI6" s="231">
        <v>20</v>
      </c>
      <c r="AJ6" s="231">
        <v>73</v>
      </c>
      <c r="AK6" s="231">
        <v>20</v>
      </c>
      <c r="AL6" s="231">
        <v>74</v>
      </c>
      <c r="AM6" s="231">
        <v>46</v>
      </c>
      <c r="AN6" s="231">
        <v>1123</v>
      </c>
      <c r="AO6" s="231">
        <v>288</v>
      </c>
      <c r="AP6" s="231">
        <v>1446</v>
      </c>
      <c r="AQ6" s="231">
        <v>78</v>
      </c>
      <c r="AR6" s="231">
        <v>8157</v>
      </c>
      <c r="AS6" s="231">
        <v>1238</v>
      </c>
    </row>
    <row r="7" spans="1:46" s="112" customFormat="1" ht="16.5" customHeight="1" x14ac:dyDescent="0.2">
      <c r="A7" s="247" t="s">
        <v>299</v>
      </c>
      <c r="B7" s="248">
        <f t="shared" ref="B7:AS7" si="0">IF(SUM(B8:B26)=0,"-",SUM(B8:B26))</f>
        <v>3594</v>
      </c>
      <c r="C7" s="248">
        <f t="shared" si="0"/>
        <v>568</v>
      </c>
      <c r="D7" s="248">
        <f t="shared" si="0"/>
        <v>7730</v>
      </c>
      <c r="E7" s="248">
        <f t="shared" si="0"/>
        <v>623</v>
      </c>
      <c r="F7" s="248">
        <f t="shared" si="0"/>
        <v>1874</v>
      </c>
      <c r="G7" s="248">
        <f t="shared" si="0"/>
        <v>102</v>
      </c>
      <c r="H7" s="248">
        <f t="shared" si="0"/>
        <v>5375</v>
      </c>
      <c r="I7" s="248">
        <f t="shared" si="0"/>
        <v>102</v>
      </c>
      <c r="J7" s="248">
        <f t="shared" si="0"/>
        <v>51</v>
      </c>
      <c r="K7" s="248">
        <f t="shared" si="0"/>
        <v>1</v>
      </c>
      <c r="L7" s="248">
        <f t="shared" si="0"/>
        <v>60</v>
      </c>
      <c r="M7" s="248">
        <f t="shared" si="0"/>
        <v>1</v>
      </c>
      <c r="N7" s="248">
        <f t="shared" si="0"/>
        <v>908</v>
      </c>
      <c r="O7" s="248">
        <f t="shared" si="0"/>
        <v>145</v>
      </c>
      <c r="P7" s="248">
        <f t="shared" si="0"/>
        <v>1286</v>
      </c>
      <c r="Q7" s="248">
        <f t="shared" si="0"/>
        <v>176</v>
      </c>
      <c r="R7" s="248">
        <f t="shared" si="0"/>
        <v>642</v>
      </c>
      <c r="S7" s="248">
        <f t="shared" si="0"/>
        <v>314</v>
      </c>
      <c r="T7" s="248">
        <f t="shared" si="0"/>
        <v>817</v>
      </c>
      <c r="U7" s="248">
        <f t="shared" si="0"/>
        <v>338</v>
      </c>
      <c r="V7" s="248">
        <f t="shared" si="0"/>
        <v>1</v>
      </c>
      <c r="W7" s="248" t="str">
        <f t="shared" si="0"/>
        <v>-</v>
      </c>
      <c r="X7" s="248">
        <f t="shared" si="0"/>
        <v>21</v>
      </c>
      <c r="Y7" s="248" t="str">
        <f t="shared" si="0"/>
        <v>-</v>
      </c>
      <c r="Z7" s="248" t="str">
        <f t="shared" si="0"/>
        <v>-</v>
      </c>
      <c r="AA7" s="248" t="str">
        <f t="shared" si="0"/>
        <v>-</v>
      </c>
      <c r="AB7" s="248" t="str">
        <f t="shared" si="0"/>
        <v>-</v>
      </c>
      <c r="AC7" s="248" t="str">
        <f t="shared" si="0"/>
        <v>-</v>
      </c>
      <c r="AD7" s="248" t="str">
        <f t="shared" si="0"/>
        <v>-</v>
      </c>
      <c r="AE7" s="248" t="str">
        <f t="shared" si="0"/>
        <v>-</v>
      </c>
      <c r="AF7" s="248" t="str">
        <f t="shared" si="0"/>
        <v>-</v>
      </c>
      <c r="AG7" s="248" t="str">
        <f t="shared" si="0"/>
        <v>-</v>
      </c>
      <c r="AH7" s="248">
        <f t="shared" si="0"/>
        <v>6</v>
      </c>
      <c r="AI7" s="248">
        <f t="shared" si="0"/>
        <v>6</v>
      </c>
      <c r="AJ7" s="248">
        <f t="shared" si="0"/>
        <v>59</v>
      </c>
      <c r="AK7" s="248">
        <f t="shared" si="0"/>
        <v>6</v>
      </c>
      <c r="AL7" s="248" t="str">
        <f t="shared" si="0"/>
        <v>-</v>
      </c>
      <c r="AM7" s="248" t="str">
        <f t="shared" si="0"/>
        <v>-</v>
      </c>
      <c r="AN7" s="248" t="str">
        <f t="shared" si="0"/>
        <v>-</v>
      </c>
      <c r="AO7" s="248" t="str">
        <f t="shared" si="0"/>
        <v>-</v>
      </c>
      <c r="AP7" s="248">
        <f t="shared" si="0"/>
        <v>112</v>
      </c>
      <c r="AQ7" s="248" t="str">
        <f t="shared" si="0"/>
        <v>-</v>
      </c>
      <c r="AR7" s="248">
        <f t="shared" si="0"/>
        <v>112</v>
      </c>
      <c r="AS7" s="248" t="str">
        <f t="shared" si="0"/>
        <v>-</v>
      </c>
    </row>
    <row r="8" spans="1:46" s="112" customFormat="1" ht="16.5" customHeight="1" x14ac:dyDescent="0.2">
      <c r="A8" s="175" t="s">
        <v>300</v>
      </c>
      <c r="B8" s="232">
        <f>IF(SUM(F8,J8,N8,R8,V8,Z8,AD8,AH8,AL8,AP8)=0,"-",SUM(F8,J8,N8,R8,V8,Z8,AD8,AH8,AL8,AP8))</f>
        <v>379</v>
      </c>
      <c r="C8" s="232">
        <f>IF(SUM(G8,K8,O8,S8,W8,AA8,AE8,AI8,AM8,AQ8)=0,"-",SUM(G8,K8,O8,S8,W8,AA8,AE8,AI8,AM8,AQ8))</f>
        <v>22</v>
      </c>
      <c r="D8" s="232">
        <f>IF(SUM(H8,L8,P8,T8,X8,AB8,AF8,AJ8,AN8,AR8)=0,"-",SUM(H8,L8,P8,T8,X8,AB8,AF8,AJ8,AN8,AR8))</f>
        <v>1160</v>
      </c>
      <c r="E8" s="232">
        <f>IF(SUM(I8,M8,Q8,U8,Y8,AC8,AG8,AK8,AO8,AS8)=0,"-",SUM(I8,M8,Q8,U8,Y8,AC8,AG8,AK8,AO8,AS8))</f>
        <v>22</v>
      </c>
      <c r="F8" s="176">
        <v>289</v>
      </c>
      <c r="G8" s="176">
        <v>6</v>
      </c>
      <c r="H8" s="176">
        <v>1070</v>
      </c>
      <c r="I8" s="176">
        <v>6</v>
      </c>
      <c r="J8" s="176" t="s">
        <v>346</v>
      </c>
      <c r="K8" s="176" t="s">
        <v>346</v>
      </c>
      <c r="L8" s="176" t="s">
        <v>346</v>
      </c>
      <c r="M8" s="176" t="s">
        <v>346</v>
      </c>
      <c r="N8" s="176">
        <v>25</v>
      </c>
      <c r="O8" s="176">
        <v>3</v>
      </c>
      <c r="P8" s="176">
        <v>25</v>
      </c>
      <c r="Q8" s="176">
        <v>3</v>
      </c>
      <c r="R8" s="176">
        <v>65</v>
      </c>
      <c r="S8" s="176">
        <v>13</v>
      </c>
      <c r="T8" s="176">
        <v>65</v>
      </c>
      <c r="U8" s="176">
        <v>13</v>
      </c>
      <c r="V8" s="176" t="s">
        <v>346</v>
      </c>
      <c r="W8" s="176" t="s">
        <v>346</v>
      </c>
      <c r="X8" s="176" t="s">
        <v>346</v>
      </c>
      <c r="Y8" s="176" t="s">
        <v>346</v>
      </c>
      <c r="Z8" s="176" t="s">
        <v>346</v>
      </c>
      <c r="AA8" s="176" t="s">
        <v>346</v>
      </c>
      <c r="AB8" s="176" t="s">
        <v>346</v>
      </c>
      <c r="AC8" s="176" t="s">
        <v>346</v>
      </c>
      <c r="AD8" s="176" t="s">
        <v>346</v>
      </c>
      <c r="AE8" s="176" t="s">
        <v>346</v>
      </c>
      <c r="AF8" s="176" t="s">
        <v>346</v>
      </c>
      <c r="AG8" s="176" t="s">
        <v>346</v>
      </c>
      <c r="AH8" s="176" t="s">
        <v>346</v>
      </c>
      <c r="AI8" s="176" t="s">
        <v>346</v>
      </c>
      <c r="AJ8" s="176" t="s">
        <v>346</v>
      </c>
      <c r="AK8" s="176" t="s">
        <v>346</v>
      </c>
      <c r="AL8" s="176" t="s">
        <v>346</v>
      </c>
      <c r="AM8" s="176" t="s">
        <v>346</v>
      </c>
      <c r="AN8" s="176" t="s">
        <v>346</v>
      </c>
      <c r="AO8" s="176" t="s">
        <v>346</v>
      </c>
      <c r="AP8" s="176" t="s">
        <v>346</v>
      </c>
      <c r="AQ8" s="176" t="s">
        <v>346</v>
      </c>
      <c r="AR8" s="176" t="s">
        <v>346</v>
      </c>
      <c r="AS8" s="176" t="s">
        <v>346</v>
      </c>
    </row>
    <row r="9" spans="1:46" s="112" customFormat="1" ht="16.5" customHeight="1" x14ac:dyDescent="0.2">
      <c r="A9" s="175" t="s">
        <v>301</v>
      </c>
      <c r="B9" s="232">
        <f t="shared" ref="B9:B26" si="1">IF(SUM(F9,J9,N9,R9,V9,Z9,AD9,AH9,AL9,AP9)=0,"-",SUM(F9,J9,N9,R9,V9,Z9,AD9,AH9,AL9,AP9))</f>
        <v>478</v>
      </c>
      <c r="C9" s="232">
        <f t="shared" ref="C9:C26" si="2">IF(SUM(G9,K9,O9,S9,W9,AA9,AE9,AI9,AM9,AQ9)=0,"-",SUM(G9,K9,O9,S9,W9,AA9,AE9,AI9,AM9,AQ9))</f>
        <v>13</v>
      </c>
      <c r="D9" s="232">
        <f t="shared" ref="D9:D26" si="3">IF(SUM(H9,L9,P9,T9,X9,AB9,AF9,AJ9,AN9,AR9)=0,"-",SUM(H9,L9,P9,T9,X9,AB9,AF9,AJ9,AN9,AR9))</f>
        <v>733</v>
      </c>
      <c r="E9" s="232">
        <f t="shared" ref="E9:E26" si="4">IF(SUM(I9,M9,Q9,U9,Y9,AC9,AG9,AK9,AO9,AS9)=0,"-",SUM(I9,M9,Q9,U9,Y9,AC9,AG9,AK9,AO9,AS9))</f>
        <v>14</v>
      </c>
      <c r="F9" s="176">
        <v>382</v>
      </c>
      <c r="G9" s="176">
        <v>4</v>
      </c>
      <c r="H9" s="176">
        <v>601</v>
      </c>
      <c r="I9" s="176">
        <v>4</v>
      </c>
      <c r="J9" s="176">
        <v>2</v>
      </c>
      <c r="K9" s="176" t="s">
        <v>346</v>
      </c>
      <c r="L9" s="176">
        <v>2</v>
      </c>
      <c r="M9" s="176" t="s">
        <v>346</v>
      </c>
      <c r="N9" s="176">
        <v>74</v>
      </c>
      <c r="O9" s="176">
        <v>7</v>
      </c>
      <c r="P9" s="176">
        <v>98</v>
      </c>
      <c r="Q9" s="176">
        <v>7</v>
      </c>
      <c r="R9" s="176">
        <v>20</v>
      </c>
      <c r="S9" s="176">
        <v>2</v>
      </c>
      <c r="T9" s="176">
        <v>32</v>
      </c>
      <c r="U9" s="176">
        <v>3</v>
      </c>
      <c r="V9" s="176" t="s">
        <v>346</v>
      </c>
      <c r="W9" s="176" t="s">
        <v>346</v>
      </c>
      <c r="X9" s="176" t="s">
        <v>346</v>
      </c>
      <c r="Y9" s="176" t="s">
        <v>346</v>
      </c>
      <c r="Z9" s="176" t="s">
        <v>346</v>
      </c>
      <c r="AA9" s="176" t="s">
        <v>346</v>
      </c>
      <c r="AB9" s="176" t="s">
        <v>346</v>
      </c>
      <c r="AC9" s="176" t="s">
        <v>346</v>
      </c>
      <c r="AD9" s="176" t="s">
        <v>346</v>
      </c>
      <c r="AE9" s="176" t="s">
        <v>346</v>
      </c>
      <c r="AF9" s="176" t="s">
        <v>346</v>
      </c>
      <c r="AG9" s="176" t="s">
        <v>346</v>
      </c>
      <c r="AH9" s="176" t="s">
        <v>346</v>
      </c>
      <c r="AI9" s="176" t="s">
        <v>346</v>
      </c>
      <c r="AJ9" s="176" t="s">
        <v>346</v>
      </c>
      <c r="AK9" s="176" t="s">
        <v>346</v>
      </c>
      <c r="AL9" s="176" t="s">
        <v>346</v>
      </c>
      <c r="AM9" s="176" t="s">
        <v>346</v>
      </c>
      <c r="AN9" s="176" t="s">
        <v>346</v>
      </c>
      <c r="AO9" s="176" t="s">
        <v>346</v>
      </c>
      <c r="AP9" s="176" t="s">
        <v>346</v>
      </c>
      <c r="AQ9" s="176" t="s">
        <v>346</v>
      </c>
      <c r="AR9" s="176" t="s">
        <v>346</v>
      </c>
      <c r="AS9" s="176" t="s">
        <v>346</v>
      </c>
    </row>
    <row r="10" spans="1:46" s="112" customFormat="1" ht="16.5" customHeight="1" x14ac:dyDescent="0.2">
      <c r="A10" s="175" t="s">
        <v>302</v>
      </c>
      <c r="B10" s="232">
        <f t="shared" si="1"/>
        <v>210</v>
      </c>
      <c r="C10" s="232">
        <f t="shared" si="2"/>
        <v>16</v>
      </c>
      <c r="D10" s="232">
        <f t="shared" si="3"/>
        <v>354</v>
      </c>
      <c r="E10" s="232">
        <f t="shared" si="4"/>
        <v>16</v>
      </c>
      <c r="F10" s="176">
        <v>93</v>
      </c>
      <c r="G10" s="176" t="s">
        <v>346</v>
      </c>
      <c r="H10" s="176">
        <v>182</v>
      </c>
      <c r="I10" s="176" t="s">
        <v>346</v>
      </c>
      <c r="J10" s="176" t="s">
        <v>346</v>
      </c>
      <c r="K10" s="176" t="s">
        <v>346</v>
      </c>
      <c r="L10" s="176" t="s">
        <v>346</v>
      </c>
      <c r="M10" s="176" t="s">
        <v>346</v>
      </c>
      <c r="N10" s="176">
        <v>89</v>
      </c>
      <c r="O10" s="176">
        <v>8</v>
      </c>
      <c r="P10" s="176">
        <v>141</v>
      </c>
      <c r="Q10" s="176">
        <v>8</v>
      </c>
      <c r="R10" s="176">
        <v>28</v>
      </c>
      <c r="S10" s="176">
        <v>8</v>
      </c>
      <c r="T10" s="176">
        <v>31</v>
      </c>
      <c r="U10" s="176">
        <v>8</v>
      </c>
      <c r="V10" s="176" t="s">
        <v>346</v>
      </c>
      <c r="W10" s="176" t="s">
        <v>346</v>
      </c>
      <c r="X10" s="176" t="s">
        <v>346</v>
      </c>
      <c r="Y10" s="176" t="s">
        <v>346</v>
      </c>
      <c r="Z10" s="176" t="s">
        <v>346</v>
      </c>
      <c r="AA10" s="176" t="s">
        <v>346</v>
      </c>
      <c r="AB10" s="176" t="s">
        <v>346</v>
      </c>
      <c r="AC10" s="176" t="s">
        <v>346</v>
      </c>
      <c r="AD10" s="176" t="s">
        <v>346</v>
      </c>
      <c r="AE10" s="176" t="s">
        <v>346</v>
      </c>
      <c r="AF10" s="176" t="s">
        <v>346</v>
      </c>
      <c r="AG10" s="176" t="s">
        <v>346</v>
      </c>
      <c r="AH10" s="176" t="s">
        <v>346</v>
      </c>
      <c r="AI10" s="176" t="s">
        <v>346</v>
      </c>
      <c r="AJ10" s="176" t="s">
        <v>346</v>
      </c>
      <c r="AK10" s="176" t="s">
        <v>346</v>
      </c>
      <c r="AL10" s="176" t="s">
        <v>346</v>
      </c>
      <c r="AM10" s="176" t="s">
        <v>346</v>
      </c>
      <c r="AN10" s="176" t="s">
        <v>346</v>
      </c>
      <c r="AO10" s="176" t="s">
        <v>346</v>
      </c>
      <c r="AP10" s="176" t="s">
        <v>346</v>
      </c>
      <c r="AQ10" s="176" t="s">
        <v>346</v>
      </c>
      <c r="AR10" s="176" t="s">
        <v>346</v>
      </c>
      <c r="AS10" s="176" t="s">
        <v>346</v>
      </c>
    </row>
    <row r="11" spans="1:46" s="112" customFormat="1" ht="16.5" customHeight="1" x14ac:dyDescent="0.2">
      <c r="A11" s="175" t="s">
        <v>303</v>
      </c>
      <c r="B11" s="232">
        <f t="shared" si="1"/>
        <v>113</v>
      </c>
      <c r="C11" s="232">
        <f t="shared" si="2"/>
        <v>5</v>
      </c>
      <c r="D11" s="232">
        <f t="shared" si="3"/>
        <v>197</v>
      </c>
      <c r="E11" s="232">
        <f t="shared" si="4"/>
        <v>5</v>
      </c>
      <c r="F11" s="176">
        <v>37</v>
      </c>
      <c r="G11" s="176" t="s">
        <v>346</v>
      </c>
      <c r="H11" s="176">
        <v>104</v>
      </c>
      <c r="I11" s="176" t="s">
        <v>346</v>
      </c>
      <c r="J11" s="176" t="s">
        <v>346</v>
      </c>
      <c r="K11" s="176" t="s">
        <v>346</v>
      </c>
      <c r="L11" s="176" t="s">
        <v>346</v>
      </c>
      <c r="M11" s="176" t="s">
        <v>346</v>
      </c>
      <c r="N11" s="176">
        <v>71</v>
      </c>
      <c r="O11" s="176">
        <v>3</v>
      </c>
      <c r="P11" s="176">
        <v>88</v>
      </c>
      <c r="Q11" s="176">
        <v>3</v>
      </c>
      <c r="R11" s="176">
        <v>5</v>
      </c>
      <c r="S11" s="176">
        <v>2</v>
      </c>
      <c r="T11" s="176">
        <v>5</v>
      </c>
      <c r="U11" s="176">
        <v>2</v>
      </c>
      <c r="V11" s="176" t="s">
        <v>346</v>
      </c>
      <c r="W11" s="176" t="s">
        <v>346</v>
      </c>
      <c r="X11" s="176" t="s">
        <v>346</v>
      </c>
      <c r="Y11" s="176" t="s">
        <v>346</v>
      </c>
      <c r="Z11" s="176" t="s">
        <v>346</v>
      </c>
      <c r="AA11" s="176" t="s">
        <v>346</v>
      </c>
      <c r="AB11" s="176" t="s">
        <v>346</v>
      </c>
      <c r="AC11" s="176" t="s">
        <v>346</v>
      </c>
      <c r="AD11" s="176" t="s">
        <v>346</v>
      </c>
      <c r="AE11" s="176" t="s">
        <v>346</v>
      </c>
      <c r="AF11" s="176" t="s">
        <v>346</v>
      </c>
      <c r="AG11" s="176" t="s">
        <v>346</v>
      </c>
      <c r="AH11" s="176" t="s">
        <v>346</v>
      </c>
      <c r="AI11" s="176" t="s">
        <v>346</v>
      </c>
      <c r="AJ11" s="176" t="s">
        <v>346</v>
      </c>
      <c r="AK11" s="176" t="s">
        <v>346</v>
      </c>
      <c r="AL11" s="176" t="s">
        <v>346</v>
      </c>
      <c r="AM11" s="176" t="s">
        <v>346</v>
      </c>
      <c r="AN11" s="176" t="s">
        <v>346</v>
      </c>
      <c r="AO11" s="176" t="s">
        <v>346</v>
      </c>
      <c r="AP11" s="176" t="s">
        <v>346</v>
      </c>
      <c r="AQ11" s="176" t="s">
        <v>346</v>
      </c>
      <c r="AR11" s="176" t="s">
        <v>346</v>
      </c>
      <c r="AS11" s="176" t="s">
        <v>346</v>
      </c>
    </row>
    <row r="12" spans="1:46" s="112" customFormat="1" ht="16.5" customHeight="1" x14ac:dyDescent="0.2">
      <c r="A12" s="175" t="s">
        <v>304</v>
      </c>
      <c r="B12" s="232">
        <f t="shared" si="1"/>
        <v>237</v>
      </c>
      <c r="C12" s="232">
        <f t="shared" si="2"/>
        <v>23</v>
      </c>
      <c r="D12" s="232">
        <f t="shared" si="3"/>
        <v>561</v>
      </c>
      <c r="E12" s="232">
        <f t="shared" si="4"/>
        <v>48</v>
      </c>
      <c r="F12" s="176">
        <v>170</v>
      </c>
      <c r="G12" s="176">
        <v>16</v>
      </c>
      <c r="H12" s="176">
        <v>379</v>
      </c>
      <c r="I12" s="176">
        <v>16</v>
      </c>
      <c r="J12" s="176">
        <v>3</v>
      </c>
      <c r="K12" s="176">
        <v>1</v>
      </c>
      <c r="L12" s="176">
        <v>3</v>
      </c>
      <c r="M12" s="176">
        <v>1</v>
      </c>
      <c r="N12" s="176">
        <v>64</v>
      </c>
      <c r="O12" s="176">
        <v>6</v>
      </c>
      <c r="P12" s="176">
        <v>179</v>
      </c>
      <c r="Q12" s="176">
        <v>31</v>
      </c>
      <c r="R12" s="176" t="s">
        <v>346</v>
      </c>
      <c r="S12" s="176" t="s">
        <v>346</v>
      </c>
      <c r="T12" s="176" t="s">
        <v>346</v>
      </c>
      <c r="U12" s="176" t="s">
        <v>346</v>
      </c>
      <c r="V12" s="176" t="s">
        <v>346</v>
      </c>
      <c r="W12" s="176" t="s">
        <v>346</v>
      </c>
      <c r="X12" s="176" t="s">
        <v>346</v>
      </c>
      <c r="Y12" s="176" t="s">
        <v>346</v>
      </c>
      <c r="Z12" s="176" t="s">
        <v>346</v>
      </c>
      <c r="AA12" s="176" t="s">
        <v>346</v>
      </c>
      <c r="AB12" s="176" t="s">
        <v>346</v>
      </c>
      <c r="AC12" s="176" t="s">
        <v>346</v>
      </c>
      <c r="AD12" s="176" t="s">
        <v>346</v>
      </c>
      <c r="AE12" s="176" t="s">
        <v>346</v>
      </c>
      <c r="AF12" s="176" t="s">
        <v>346</v>
      </c>
      <c r="AG12" s="176" t="s">
        <v>346</v>
      </c>
      <c r="AH12" s="176" t="s">
        <v>346</v>
      </c>
      <c r="AI12" s="176" t="s">
        <v>346</v>
      </c>
      <c r="AJ12" s="176" t="s">
        <v>346</v>
      </c>
      <c r="AK12" s="176" t="s">
        <v>346</v>
      </c>
      <c r="AL12" s="176" t="s">
        <v>346</v>
      </c>
      <c r="AM12" s="176" t="s">
        <v>346</v>
      </c>
      <c r="AN12" s="176" t="s">
        <v>346</v>
      </c>
      <c r="AO12" s="176" t="s">
        <v>346</v>
      </c>
      <c r="AP12" s="176" t="s">
        <v>346</v>
      </c>
      <c r="AQ12" s="176" t="s">
        <v>346</v>
      </c>
      <c r="AR12" s="176" t="s">
        <v>346</v>
      </c>
      <c r="AS12" s="176" t="s">
        <v>346</v>
      </c>
    </row>
    <row r="13" spans="1:46" s="112" customFormat="1" ht="16.5" customHeight="1" x14ac:dyDescent="0.2">
      <c r="A13" s="175" t="s">
        <v>305</v>
      </c>
      <c r="B13" s="232">
        <f t="shared" si="1"/>
        <v>87</v>
      </c>
      <c r="C13" s="232">
        <f t="shared" si="2"/>
        <v>17</v>
      </c>
      <c r="D13" s="232">
        <f t="shared" si="3"/>
        <v>363</v>
      </c>
      <c r="E13" s="232">
        <f t="shared" si="4"/>
        <v>17</v>
      </c>
      <c r="F13" s="176">
        <v>59</v>
      </c>
      <c r="G13" s="176" t="s">
        <v>346</v>
      </c>
      <c r="H13" s="176">
        <v>197</v>
      </c>
      <c r="I13" s="176" t="s">
        <v>346</v>
      </c>
      <c r="J13" s="176" t="s">
        <v>346</v>
      </c>
      <c r="K13" s="176" t="s">
        <v>346</v>
      </c>
      <c r="L13" s="176" t="s">
        <v>346</v>
      </c>
      <c r="M13" s="176" t="s">
        <v>346</v>
      </c>
      <c r="N13" s="176">
        <v>14</v>
      </c>
      <c r="O13" s="176">
        <v>1</v>
      </c>
      <c r="P13" s="176">
        <v>50</v>
      </c>
      <c r="Q13" s="176">
        <v>1</v>
      </c>
      <c r="R13" s="176">
        <v>14</v>
      </c>
      <c r="S13" s="176">
        <v>10</v>
      </c>
      <c r="T13" s="176">
        <v>116</v>
      </c>
      <c r="U13" s="176">
        <v>10</v>
      </c>
      <c r="V13" s="176" t="s">
        <v>346</v>
      </c>
      <c r="W13" s="176" t="s">
        <v>346</v>
      </c>
      <c r="X13" s="176" t="s">
        <v>346</v>
      </c>
      <c r="Y13" s="176" t="s">
        <v>346</v>
      </c>
      <c r="Z13" s="176" t="s">
        <v>346</v>
      </c>
      <c r="AA13" s="176" t="s">
        <v>346</v>
      </c>
      <c r="AB13" s="176" t="s">
        <v>346</v>
      </c>
      <c r="AC13" s="176" t="s">
        <v>346</v>
      </c>
      <c r="AD13" s="176" t="s">
        <v>346</v>
      </c>
      <c r="AE13" s="176" t="s">
        <v>346</v>
      </c>
      <c r="AF13" s="176" t="s">
        <v>346</v>
      </c>
      <c r="AG13" s="176" t="s">
        <v>346</v>
      </c>
      <c r="AH13" s="176" t="s">
        <v>346</v>
      </c>
      <c r="AI13" s="176">
        <v>6</v>
      </c>
      <c r="AJ13" s="176" t="s">
        <v>346</v>
      </c>
      <c r="AK13" s="176">
        <v>6</v>
      </c>
      <c r="AL13" s="176" t="s">
        <v>346</v>
      </c>
      <c r="AM13" s="176" t="s">
        <v>346</v>
      </c>
      <c r="AN13" s="176" t="s">
        <v>346</v>
      </c>
      <c r="AO13" s="176" t="s">
        <v>346</v>
      </c>
      <c r="AP13" s="176" t="s">
        <v>346</v>
      </c>
      <c r="AQ13" s="176" t="s">
        <v>346</v>
      </c>
      <c r="AR13" s="176" t="s">
        <v>346</v>
      </c>
      <c r="AS13" s="176" t="s">
        <v>346</v>
      </c>
    </row>
    <row r="14" spans="1:46" s="112" customFormat="1" ht="16.5" customHeight="1" x14ac:dyDescent="0.2">
      <c r="A14" s="175" t="s">
        <v>306</v>
      </c>
      <c r="B14" s="232">
        <f t="shared" si="1"/>
        <v>130</v>
      </c>
      <c r="C14" s="232">
        <f t="shared" si="2"/>
        <v>28</v>
      </c>
      <c r="D14" s="232">
        <f t="shared" si="3"/>
        <v>374</v>
      </c>
      <c r="E14" s="232">
        <f t="shared" si="4"/>
        <v>28</v>
      </c>
      <c r="F14" s="176">
        <v>112</v>
      </c>
      <c r="G14" s="176">
        <v>22</v>
      </c>
      <c r="H14" s="176">
        <v>363</v>
      </c>
      <c r="I14" s="176">
        <v>22</v>
      </c>
      <c r="J14" s="176">
        <v>2</v>
      </c>
      <c r="K14" s="176" t="s">
        <v>346</v>
      </c>
      <c r="L14" s="176">
        <v>2</v>
      </c>
      <c r="M14" s="176" t="s">
        <v>346</v>
      </c>
      <c r="N14" s="176">
        <v>12</v>
      </c>
      <c r="O14" s="176">
        <v>5</v>
      </c>
      <c r="P14" s="176">
        <v>5</v>
      </c>
      <c r="Q14" s="176">
        <v>5</v>
      </c>
      <c r="R14" s="176">
        <v>4</v>
      </c>
      <c r="S14" s="176">
        <v>1</v>
      </c>
      <c r="T14" s="176">
        <v>4</v>
      </c>
      <c r="U14" s="176">
        <v>1</v>
      </c>
      <c r="V14" s="176" t="s">
        <v>346</v>
      </c>
      <c r="W14" s="176" t="s">
        <v>346</v>
      </c>
      <c r="X14" s="176" t="s">
        <v>346</v>
      </c>
      <c r="Y14" s="176" t="s">
        <v>346</v>
      </c>
      <c r="Z14" s="176" t="s">
        <v>346</v>
      </c>
      <c r="AA14" s="176" t="s">
        <v>346</v>
      </c>
      <c r="AB14" s="176" t="s">
        <v>346</v>
      </c>
      <c r="AC14" s="176" t="s">
        <v>346</v>
      </c>
      <c r="AD14" s="176" t="s">
        <v>346</v>
      </c>
      <c r="AE14" s="176" t="s">
        <v>346</v>
      </c>
      <c r="AF14" s="176" t="s">
        <v>346</v>
      </c>
      <c r="AG14" s="176" t="s">
        <v>346</v>
      </c>
      <c r="AH14" s="176" t="s">
        <v>346</v>
      </c>
      <c r="AI14" s="176" t="s">
        <v>346</v>
      </c>
      <c r="AJ14" s="176" t="s">
        <v>346</v>
      </c>
      <c r="AK14" s="176" t="s">
        <v>346</v>
      </c>
      <c r="AL14" s="176" t="s">
        <v>346</v>
      </c>
      <c r="AM14" s="176" t="s">
        <v>346</v>
      </c>
      <c r="AN14" s="176" t="s">
        <v>346</v>
      </c>
      <c r="AO14" s="176" t="s">
        <v>346</v>
      </c>
      <c r="AP14" s="176" t="s">
        <v>346</v>
      </c>
      <c r="AQ14" s="176" t="s">
        <v>346</v>
      </c>
      <c r="AR14" s="176" t="s">
        <v>346</v>
      </c>
      <c r="AS14" s="176" t="s">
        <v>346</v>
      </c>
    </row>
    <row r="15" spans="1:46" s="112" customFormat="1" ht="16.5" customHeight="1" x14ac:dyDescent="0.2">
      <c r="A15" s="175" t="s">
        <v>307</v>
      </c>
      <c r="B15" s="232">
        <f t="shared" si="1"/>
        <v>246</v>
      </c>
      <c r="C15" s="232">
        <f t="shared" si="2"/>
        <v>61</v>
      </c>
      <c r="D15" s="232">
        <f t="shared" si="3"/>
        <v>678</v>
      </c>
      <c r="E15" s="232">
        <f t="shared" si="4"/>
        <v>61</v>
      </c>
      <c r="F15" s="176">
        <v>128</v>
      </c>
      <c r="G15" s="176">
        <v>38</v>
      </c>
      <c r="H15" s="176">
        <v>466</v>
      </c>
      <c r="I15" s="176">
        <v>38</v>
      </c>
      <c r="J15" s="176">
        <v>9</v>
      </c>
      <c r="K15" s="176" t="s">
        <v>346</v>
      </c>
      <c r="L15" s="176">
        <v>18</v>
      </c>
      <c r="M15" s="176" t="s">
        <v>346</v>
      </c>
      <c r="N15" s="176">
        <v>56</v>
      </c>
      <c r="O15" s="176">
        <v>7</v>
      </c>
      <c r="P15" s="176">
        <v>86</v>
      </c>
      <c r="Q15" s="176">
        <v>7</v>
      </c>
      <c r="R15" s="176">
        <v>52</v>
      </c>
      <c r="S15" s="176">
        <v>16</v>
      </c>
      <c r="T15" s="176">
        <v>87</v>
      </c>
      <c r="U15" s="176">
        <v>16</v>
      </c>
      <c r="V15" s="176">
        <v>1</v>
      </c>
      <c r="W15" s="176" t="s">
        <v>346</v>
      </c>
      <c r="X15" s="176">
        <v>21</v>
      </c>
      <c r="Y15" s="176" t="s">
        <v>346</v>
      </c>
      <c r="Z15" s="176" t="s">
        <v>346</v>
      </c>
      <c r="AA15" s="176" t="s">
        <v>346</v>
      </c>
      <c r="AB15" s="176" t="s">
        <v>346</v>
      </c>
      <c r="AC15" s="176" t="s">
        <v>346</v>
      </c>
      <c r="AD15" s="176" t="s">
        <v>346</v>
      </c>
      <c r="AE15" s="176" t="s">
        <v>346</v>
      </c>
      <c r="AF15" s="176" t="s">
        <v>346</v>
      </c>
      <c r="AG15" s="176" t="s">
        <v>346</v>
      </c>
      <c r="AH15" s="176" t="s">
        <v>346</v>
      </c>
      <c r="AI15" s="176" t="s">
        <v>346</v>
      </c>
      <c r="AJ15" s="176" t="s">
        <v>346</v>
      </c>
      <c r="AK15" s="176" t="s">
        <v>346</v>
      </c>
      <c r="AL15" s="176" t="s">
        <v>346</v>
      </c>
      <c r="AM15" s="176" t="s">
        <v>346</v>
      </c>
      <c r="AN15" s="176" t="s">
        <v>346</v>
      </c>
      <c r="AO15" s="176" t="s">
        <v>346</v>
      </c>
      <c r="AP15" s="176" t="s">
        <v>346</v>
      </c>
      <c r="AQ15" s="176" t="s">
        <v>346</v>
      </c>
      <c r="AR15" s="176" t="s">
        <v>346</v>
      </c>
      <c r="AS15" s="176" t="s">
        <v>346</v>
      </c>
    </row>
    <row r="16" spans="1:46" s="112" customFormat="1" ht="16.5" customHeight="1" x14ac:dyDescent="0.2">
      <c r="A16" s="175" t="s">
        <v>308</v>
      </c>
      <c r="B16" s="232">
        <f t="shared" si="1"/>
        <v>205</v>
      </c>
      <c r="C16" s="232" t="str">
        <f t="shared" si="2"/>
        <v>-</v>
      </c>
      <c r="D16" s="232">
        <f t="shared" si="3"/>
        <v>311</v>
      </c>
      <c r="E16" s="232" t="str">
        <f t="shared" si="4"/>
        <v>-</v>
      </c>
      <c r="F16" s="176">
        <v>122</v>
      </c>
      <c r="G16" s="176" t="s">
        <v>346</v>
      </c>
      <c r="H16" s="176">
        <v>228</v>
      </c>
      <c r="I16" s="176" t="s">
        <v>346</v>
      </c>
      <c r="J16" s="176" t="s">
        <v>346</v>
      </c>
      <c r="K16" s="176" t="s">
        <v>346</v>
      </c>
      <c r="L16" s="176" t="s">
        <v>346</v>
      </c>
      <c r="M16" s="176" t="s">
        <v>346</v>
      </c>
      <c r="N16" s="176">
        <v>83</v>
      </c>
      <c r="O16" s="176" t="s">
        <v>346</v>
      </c>
      <c r="P16" s="176">
        <v>83</v>
      </c>
      <c r="Q16" s="176" t="s">
        <v>346</v>
      </c>
      <c r="R16" s="176" t="s">
        <v>346</v>
      </c>
      <c r="S16" s="176" t="s">
        <v>346</v>
      </c>
      <c r="T16" s="176" t="s">
        <v>346</v>
      </c>
      <c r="U16" s="176" t="s">
        <v>346</v>
      </c>
      <c r="V16" s="176" t="s">
        <v>346</v>
      </c>
      <c r="W16" s="176" t="s">
        <v>346</v>
      </c>
      <c r="X16" s="176" t="s">
        <v>346</v>
      </c>
      <c r="Y16" s="176" t="s">
        <v>346</v>
      </c>
      <c r="Z16" s="176" t="s">
        <v>346</v>
      </c>
      <c r="AA16" s="176" t="s">
        <v>346</v>
      </c>
      <c r="AB16" s="176" t="s">
        <v>346</v>
      </c>
      <c r="AC16" s="176" t="s">
        <v>346</v>
      </c>
      <c r="AD16" s="176" t="s">
        <v>346</v>
      </c>
      <c r="AE16" s="176" t="s">
        <v>346</v>
      </c>
      <c r="AF16" s="176" t="s">
        <v>346</v>
      </c>
      <c r="AG16" s="176" t="s">
        <v>346</v>
      </c>
      <c r="AH16" s="176" t="s">
        <v>346</v>
      </c>
      <c r="AI16" s="176" t="s">
        <v>346</v>
      </c>
      <c r="AJ16" s="176" t="s">
        <v>346</v>
      </c>
      <c r="AK16" s="176" t="s">
        <v>346</v>
      </c>
      <c r="AL16" s="176" t="s">
        <v>346</v>
      </c>
      <c r="AM16" s="176" t="s">
        <v>346</v>
      </c>
      <c r="AN16" s="176" t="s">
        <v>346</v>
      </c>
      <c r="AO16" s="176" t="s">
        <v>346</v>
      </c>
      <c r="AP16" s="176" t="s">
        <v>346</v>
      </c>
      <c r="AQ16" s="176" t="s">
        <v>346</v>
      </c>
      <c r="AR16" s="176" t="s">
        <v>346</v>
      </c>
      <c r="AS16" s="176" t="s">
        <v>346</v>
      </c>
    </row>
    <row r="17" spans="1:45" s="112" customFormat="1" ht="16.5" customHeight="1" x14ac:dyDescent="0.2">
      <c r="A17" s="175" t="s">
        <v>309</v>
      </c>
      <c r="B17" s="232">
        <f t="shared" si="1"/>
        <v>75</v>
      </c>
      <c r="C17" s="232">
        <f t="shared" si="2"/>
        <v>13</v>
      </c>
      <c r="D17" s="232">
        <f t="shared" si="3"/>
        <v>241</v>
      </c>
      <c r="E17" s="232">
        <f t="shared" si="4"/>
        <v>29</v>
      </c>
      <c r="F17" s="176">
        <v>51</v>
      </c>
      <c r="G17" s="176" t="s">
        <v>346</v>
      </c>
      <c r="H17" s="176">
        <v>191</v>
      </c>
      <c r="I17" s="176" t="s">
        <v>346</v>
      </c>
      <c r="J17" s="176" t="s">
        <v>346</v>
      </c>
      <c r="K17" s="176" t="s">
        <v>346</v>
      </c>
      <c r="L17" s="176" t="s">
        <v>346</v>
      </c>
      <c r="M17" s="176" t="s">
        <v>346</v>
      </c>
      <c r="N17" s="176">
        <v>5</v>
      </c>
      <c r="O17" s="176" t="s">
        <v>346</v>
      </c>
      <c r="P17" s="176">
        <v>16</v>
      </c>
      <c r="Q17" s="176" t="s">
        <v>346</v>
      </c>
      <c r="R17" s="176">
        <v>19</v>
      </c>
      <c r="S17" s="176">
        <v>13</v>
      </c>
      <c r="T17" s="176">
        <v>34</v>
      </c>
      <c r="U17" s="176">
        <v>29</v>
      </c>
      <c r="V17" s="176" t="s">
        <v>346</v>
      </c>
      <c r="W17" s="176" t="s">
        <v>346</v>
      </c>
      <c r="X17" s="176" t="s">
        <v>346</v>
      </c>
      <c r="Y17" s="176" t="s">
        <v>346</v>
      </c>
      <c r="Z17" s="176" t="s">
        <v>346</v>
      </c>
      <c r="AA17" s="176" t="s">
        <v>346</v>
      </c>
      <c r="AB17" s="176" t="s">
        <v>346</v>
      </c>
      <c r="AC17" s="176" t="s">
        <v>346</v>
      </c>
      <c r="AD17" s="176" t="s">
        <v>346</v>
      </c>
      <c r="AE17" s="176" t="s">
        <v>346</v>
      </c>
      <c r="AF17" s="176" t="s">
        <v>346</v>
      </c>
      <c r="AG17" s="176" t="s">
        <v>346</v>
      </c>
      <c r="AH17" s="176" t="s">
        <v>346</v>
      </c>
      <c r="AI17" s="176" t="s">
        <v>346</v>
      </c>
      <c r="AJ17" s="176" t="s">
        <v>346</v>
      </c>
      <c r="AK17" s="176" t="s">
        <v>346</v>
      </c>
      <c r="AL17" s="176" t="s">
        <v>346</v>
      </c>
      <c r="AM17" s="176" t="s">
        <v>346</v>
      </c>
      <c r="AN17" s="176" t="s">
        <v>346</v>
      </c>
      <c r="AO17" s="176" t="s">
        <v>346</v>
      </c>
      <c r="AP17" s="176" t="s">
        <v>346</v>
      </c>
      <c r="AQ17" s="176" t="s">
        <v>346</v>
      </c>
      <c r="AR17" s="176" t="s">
        <v>346</v>
      </c>
      <c r="AS17" s="176" t="s">
        <v>346</v>
      </c>
    </row>
    <row r="18" spans="1:45" s="112" customFormat="1" ht="16.5" customHeight="1" x14ac:dyDescent="0.2">
      <c r="A18" s="175" t="s">
        <v>310</v>
      </c>
      <c r="B18" s="232">
        <f t="shared" si="1"/>
        <v>217</v>
      </c>
      <c r="C18" s="232">
        <f t="shared" si="2"/>
        <v>48</v>
      </c>
      <c r="D18" s="232">
        <f t="shared" si="3"/>
        <v>442</v>
      </c>
      <c r="E18" s="232">
        <f t="shared" si="4"/>
        <v>48</v>
      </c>
      <c r="F18" s="176">
        <v>50</v>
      </c>
      <c r="G18" s="176">
        <v>2</v>
      </c>
      <c r="H18" s="176">
        <v>275</v>
      </c>
      <c r="I18" s="176">
        <v>2</v>
      </c>
      <c r="J18" s="176">
        <v>30</v>
      </c>
      <c r="K18" s="176" t="s">
        <v>346</v>
      </c>
      <c r="L18" s="176">
        <v>30</v>
      </c>
      <c r="M18" s="176" t="s">
        <v>346</v>
      </c>
      <c r="N18" s="176">
        <v>136</v>
      </c>
      <c r="O18" s="176">
        <v>45</v>
      </c>
      <c r="P18" s="176">
        <v>136</v>
      </c>
      <c r="Q18" s="176">
        <v>45</v>
      </c>
      <c r="R18" s="176">
        <v>1</v>
      </c>
      <c r="S18" s="176">
        <v>1</v>
      </c>
      <c r="T18" s="176">
        <v>1</v>
      </c>
      <c r="U18" s="176">
        <v>1</v>
      </c>
      <c r="V18" s="176" t="s">
        <v>346</v>
      </c>
      <c r="W18" s="176" t="s">
        <v>346</v>
      </c>
      <c r="X18" s="176" t="s">
        <v>346</v>
      </c>
      <c r="Y18" s="176" t="s">
        <v>346</v>
      </c>
      <c r="Z18" s="176" t="s">
        <v>346</v>
      </c>
      <c r="AA18" s="176" t="s">
        <v>346</v>
      </c>
      <c r="AB18" s="176" t="s">
        <v>346</v>
      </c>
      <c r="AC18" s="176" t="s">
        <v>346</v>
      </c>
      <c r="AD18" s="176" t="s">
        <v>346</v>
      </c>
      <c r="AE18" s="176" t="s">
        <v>346</v>
      </c>
      <c r="AF18" s="176" t="s">
        <v>346</v>
      </c>
      <c r="AG18" s="176" t="s">
        <v>346</v>
      </c>
      <c r="AH18" s="176" t="s">
        <v>346</v>
      </c>
      <c r="AI18" s="176" t="s">
        <v>346</v>
      </c>
      <c r="AJ18" s="176" t="s">
        <v>346</v>
      </c>
      <c r="AK18" s="176" t="s">
        <v>346</v>
      </c>
      <c r="AL18" s="176" t="s">
        <v>346</v>
      </c>
      <c r="AM18" s="176" t="s">
        <v>346</v>
      </c>
      <c r="AN18" s="176" t="s">
        <v>346</v>
      </c>
      <c r="AO18" s="176" t="s">
        <v>346</v>
      </c>
      <c r="AP18" s="176" t="s">
        <v>346</v>
      </c>
      <c r="AQ18" s="176" t="s">
        <v>346</v>
      </c>
      <c r="AR18" s="176" t="s">
        <v>346</v>
      </c>
      <c r="AS18" s="176" t="s">
        <v>346</v>
      </c>
    </row>
    <row r="19" spans="1:45" s="112" customFormat="1" ht="16.5" customHeight="1" x14ac:dyDescent="0.2">
      <c r="A19" s="175" t="s">
        <v>311</v>
      </c>
      <c r="B19" s="232">
        <f t="shared" si="1"/>
        <v>220</v>
      </c>
      <c r="C19" s="232">
        <f t="shared" si="2"/>
        <v>62</v>
      </c>
      <c r="D19" s="232">
        <f t="shared" si="3"/>
        <v>397</v>
      </c>
      <c r="E19" s="232">
        <f t="shared" si="4"/>
        <v>62</v>
      </c>
      <c r="F19" s="176">
        <v>46</v>
      </c>
      <c r="G19" s="176">
        <v>2</v>
      </c>
      <c r="H19" s="176">
        <v>170</v>
      </c>
      <c r="I19" s="176">
        <v>2</v>
      </c>
      <c r="J19" s="176" t="s">
        <v>346</v>
      </c>
      <c r="K19" s="176" t="s">
        <v>346</v>
      </c>
      <c r="L19" s="176" t="s">
        <v>346</v>
      </c>
      <c r="M19" s="176" t="s">
        <v>346</v>
      </c>
      <c r="N19" s="176">
        <v>34</v>
      </c>
      <c r="O19" s="176">
        <v>6</v>
      </c>
      <c r="P19" s="176">
        <v>34</v>
      </c>
      <c r="Q19" s="176">
        <v>6</v>
      </c>
      <c r="R19" s="176">
        <v>134</v>
      </c>
      <c r="S19" s="176">
        <v>54</v>
      </c>
      <c r="T19" s="176">
        <v>134</v>
      </c>
      <c r="U19" s="176">
        <v>54</v>
      </c>
      <c r="V19" s="176" t="s">
        <v>346</v>
      </c>
      <c r="W19" s="176" t="s">
        <v>346</v>
      </c>
      <c r="X19" s="176" t="s">
        <v>346</v>
      </c>
      <c r="Y19" s="176" t="s">
        <v>346</v>
      </c>
      <c r="Z19" s="176" t="s">
        <v>346</v>
      </c>
      <c r="AA19" s="176" t="s">
        <v>346</v>
      </c>
      <c r="AB19" s="176" t="s">
        <v>346</v>
      </c>
      <c r="AC19" s="176" t="s">
        <v>346</v>
      </c>
      <c r="AD19" s="176" t="s">
        <v>346</v>
      </c>
      <c r="AE19" s="176" t="s">
        <v>346</v>
      </c>
      <c r="AF19" s="176" t="s">
        <v>346</v>
      </c>
      <c r="AG19" s="176" t="s">
        <v>346</v>
      </c>
      <c r="AH19" s="176">
        <v>6</v>
      </c>
      <c r="AI19" s="176" t="s">
        <v>346</v>
      </c>
      <c r="AJ19" s="176">
        <v>59</v>
      </c>
      <c r="AK19" s="176" t="s">
        <v>346</v>
      </c>
      <c r="AL19" s="176" t="s">
        <v>346</v>
      </c>
      <c r="AM19" s="176" t="s">
        <v>346</v>
      </c>
      <c r="AN19" s="176" t="s">
        <v>346</v>
      </c>
      <c r="AO19" s="176" t="s">
        <v>346</v>
      </c>
      <c r="AP19" s="176" t="s">
        <v>346</v>
      </c>
      <c r="AQ19" s="176" t="s">
        <v>346</v>
      </c>
      <c r="AR19" s="176" t="s">
        <v>346</v>
      </c>
      <c r="AS19" s="176" t="s">
        <v>346</v>
      </c>
    </row>
    <row r="20" spans="1:45" s="112" customFormat="1" ht="16.5" customHeight="1" x14ac:dyDescent="0.2">
      <c r="A20" s="175" t="s">
        <v>312</v>
      </c>
      <c r="B20" s="232">
        <f t="shared" si="1"/>
        <v>265</v>
      </c>
      <c r="C20" s="232">
        <f t="shared" si="2"/>
        <v>7</v>
      </c>
      <c r="D20" s="232">
        <f t="shared" si="3"/>
        <v>663</v>
      </c>
      <c r="E20" s="232">
        <f t="shared" si="4"/>
        <v>7</v>
      </c>
      <c r="F20" s="176">
        <v>94</v>
      </c>
      <c r="G20" s="176">
        <v>4</v>
      </c>
      <c r="H20" s="176">
        <v>492</v>
      </c>
      <c r="I20" s="176">
        <v>4</v>
      </c>
      <c r="J20" s="176" t="s">
        <v>346</v>
      </c>
      <c r="K20" s="176" t="s">
        <v>346</v>
      </c>
      <c r="L20" s="176" t="s">
        <v>346</v>
      </c>
      <c r="M20" s="176" t="s">
        <v>346</v>
      </c>
      <c r="N20" s="176">
        <v>55</v>
      </c>
      <c r="O20" s="176">
        <v>1</v>
      </c>
      <c r="P20" s="176">
        <v>55</v>
      </c>
      <c r="Q20" s="176">
        <v>1</v>
      </c>
      <c r="R20" s="176">
        <v>8</v>
      </c>
      <c r="S20" s="176">
        <v>2</v>
      </c>
      <c r="T20" s="176">
        <v>8</v>
      </c>
      <c r="U20" s="176">
        <v>2</v>
      </c>
      <c r="V20" s="176" t="s">
        <v>346</v>
      </c>
      <c r="W20" s="176" t="s">
        <v>346</v>
      </c>
      <c r="X20" s="176" t="s">
        <v>346</v>
      </c>
      <c r="Y20" s="176" t="s">
        <v>346</v>
      </c>
      <c r="Z20" s="176" t="s">
        <v>346</v>
      </c>
      <c r="AA20" s="176" t="s">
        <v>346</v>
      </c>
      <c r="AB20" s="176" t="s">
        <v>346</v>
      </c>
      <c r="AC20" s="176" t="s">
        <v>346</v>
      </c>
      <c r="AD20" s="176" t="s">
        <v>346</v>
      </c>
      <c r="AE20" s="176" t="s">
        <v>346</v>
      </c>
      <c r="AF20" s="176" t="s">
        <v>346</v>
      </c>
      <c r="AG20" s="176" t="s">
        <v>346</v>
      </c>
      <c r="AH20" s="176" t="s">
        <v>346</v>
      </c>
      <c r="AI20" s="176" t="s">
        <v>346</v>
      </c>
      <c r="AJ20" s="176" t="s">
        <v>346</v>
      </c>
      <c r="AK20" s="176" t="s">
        <v>346</v>
      </c>
      <c r="AL20" s="176" t="s">
        <v>346</v>
      </c>
      <c r="AM20" s="176" t="s">
        <v>346</v>
      </c>
      <c r="AN20" s="176" t="s">
        <v>346</v>
      </c>
      <c r="AO20" s="176" t="s">
        <v>346</v>
      </c>
      <c r="AP20" s="176">
        <v>108</v>
      </c>
      <c r="AQ20" s="176" t="s">
        <v>346</v>
      </c>
      <c r="AR20" s="176">
        <v>108</v>
      </c>
      <c r="AS20" s="176" t="s">
        <v>346</v>
      </c>
    </row>
    <row r="21" spans="1:45" s="112" customFormat="1" ht="16.5" customHeight="1" x14ac:dyDescent="0.2">
      <c r="A21" s="175" t="s">
        <v>313</v>
      </c>
      <c r="B21" s="232">
        <f t="shared" si="1"/>
        <v>55</v>
      </c>
      <c r="C21" s="232">
        <f t="shared" si="2"/>
        <v>7</v>
      </c>
      <c r="D21" s="232">
        <f t="shared" si="3"/>
        <v>185</v>
      </c>
      <c r="E21" s="232">
        <f t="shared" si="4"/>
        <v>7</v>
      </c>
      <c r="F21" s="176">
        <v>40</v>
      </c>
      <c r="G21" s="176">
        <v>6</v>
      </c>
      <c r="H21" s="176">
        <v>143</v>
      </c>
      <c r="I21" s="176">
        <v>6</v>
      </c>
      <c r="J21" s="176" t="s">
        <v>346</v>
      </c>
      <c r="K21" s="176" t="s">
        <v>346</v>
      </c>
      <c r="L21" s="176" t="s">
        <v>346</v>
      </c>
      <c r="M21" s="176" t="s">
        <v>346</v>
      </c>
      <c r="N21" s="176">
        <v>15</v>
      </c>
      <c r="O21" s="176">
        <v>1</v>
      </c>
      <c r="P21" s="176">
        <v>42</v>
      </c>
      <c r="Q21" s="176">
        <v>1</v>
      </c>
      <c r="R21" s="176" t="s">
        <v>346</v>
      </c>
      <c r="S21" s="176" t="s">
        <v>346</v>
      </c>
      <c r="T21" s="176" t="s">
        <v>346</v>
      </c>
      <c r="U21" s="176" t="s">
        <v>346</v>
      </c>
      <c r="V21" s="176" t="s">
        <v>346</v>
      </c>
      <c r="W21" s="176" t="s">
        <v>346</v>
      </c>
      <c r="X21" s="176" t="s">
        <v>346</v>
      </c>
      <c r="Y21" s="176" t="s">
        <v>346</v>
      </c>
      <c r="Z21" s="176" t="s">
        <v>346</v>
      </c>
      <c r="AA21" s="176" t="s">
        <v>346</v>
      </c>
      <c r="AB21" s="176" t="s">
        <v>346</v>
      </c>
      <c r="AC21" s="176" t="s">
        <v>346</v>
      </c>
      <c r="AD21" s="176" t="s">
        <v>346</v>
      </c>
      <c r="AE21" s="176" t="s">
        <v>346</v>
      </c>
      <c r="AF21" s="176" t="s">
        <v>346</v>
      </c>
      <c r="AG21" s="176" t="s">
        <v>346</v>
      </c>
      <c r="AH21" s="176" t="s">
        <v>346</v>
      </c>
      <c r="AI21" s="176" t="s">
        <v>346</v>
      </c>
      <c r="AJ21" s="176" t="s">
        <v>346</v>
      </c>
      <c r="AK21" s="176" t="s">
        <v>346</v>
      </c>
      <c r="AL21" s="176" t="s">
        <v>346</v>
      </c>
      <c r="AM21" s="176" t="s">
        <v>346</v>
      </c>
      <c r="AN21" s="176" t="s">
        <v>346</v>
      </c>
      <c r="AO21" s="176" t="s">
        <v>346</v>
      </c>
      <c r="AP21" s="176" t="s">
        <v>346</v>
      </c>
      <c r="AQ21" s="176" t="s">
        <v>346</v>
      </c>
      <c r="AR21" s="176" t="s">
        <v>346</v>
      </c>
      <c r="AS21" s="176" t="s">
        <v>346</v>
      </c>
    </row>
    <row r="22" spans="1:45" s="112" customFormat="1" ht="16.5" customHeight="1" x14ac:dyDescent="0.2">
      <c r="A22" s="175" t="s">
        <v>314</v>
      </c>
      <c r="B22" s="232">
        <f t="shared" si="1"/>
        <v>291</v>
      </c>
      <c r="C22" s="232">
        <f t="shared" si="2"/>
        <v>182</v>
      </c>
      <c r="D22" s="232">
        <f t="shared" si="3"/>
        <v>291</v>
      </c>
      <c r="E22" s="232">
        <f t="shared" si="4"/>
        <v>182</v>
      </c>
      <c r="F22" s="176">
        <v>69</v>
      </c>
      <c r="G22" s="176">
        <v>1</v>
      </c>
      <c r="H22" s="176">
        <v>69</v>
      </c>
      <c r="I22" s="176">
        <v>1</v>
      </c>
      <c r="J22" s="176" t="s">
        <v>346</v>
      </c>
      <c r="K22" s="176" t="s">
        <v>346</v>
      </c>
      <c r="L22" s="176" t="s">
        <v>346</v>
      </c>
      <c r="M22" s="176" t="s">
        <v>346</v>
      </c>
      <c r="N22" s="176">
        <v>57</v>
      </c>
      <c r="O22" s="176">
        <v>26</v>
      </c>
      <c r="P22" s="176">
        <v>57</v>
      </c>
      <c r="Q22" s="176">
        <v>26</v>
      </c>
      <c r="R22" s="176">
        <v>165</v>
      </c>
      <c r="S22" s="176">
        <v>155</v>
      </c>
      <c r="T22" s="176">
        <v>165</v>
      </c>
      <c r="U22" s="176">
        <v>155</v>
      </c>
      <c r="V22" s="176" t="s">
        <v>346</v>
      </c>
      <c r="W22" s="176" t="s">
        <v>346</v>
      </c>
      <c r="X22" s="176" t="s">
        <v>346</v>
      </c>
      <c r="Y22" s="176" t="s">
        <v>346</v>
      </c>
      <c r="Z22" s="176" t="s">
        <v>346</v>
      </c>
      <c r="AA22" s="176" t="s">
        <v>346</v>
      </c>
      <c r="AB22" s="176" t="s">
        <v>346</v>
      </c>
      <c r="AC22" s="176" t="s">
        <v>346</v>
      </c>
      <c r="AD22" s="176" t="s">
        <v>346</v>
      </c>
      <c r="AE22" s="176" t="s">
        <v>346</v>
      </c>
      <c r="AF22" s="176" t="s">
        <v>346</v>
      </c>
      <c r="AG22" s="176" t="s">
        <v>346</v>
      </c>
      <c r="AH22" s="176" t="s">
        <v>346</v>
      </c>
      <c r="AI22" s="176" t="s">
        <v>346</v>
      </c>
      <c r="AJ22" s="176" t="s">
        <v>346</v>
      </c>
      <c r="AK22" s="176" t="s">
        <v>346</v>
      </c>
      <c r="AL22" s="176" t="s">
        <v>346</v>
      </c>
      <c r="AM22" s="176" t="s">
        <v>346</v>
      </c>
      <c r="AN22" s="176" t="s">
        <v>346</v>
      </c>
      <c r="AO22" s="176" t="s">
        <v>346</v>
      </c>
      <c r="AP22" s="176" t="s">
        <v>346</v>
      </c>
      <c r="AQ22" s="176" t="s">
        <v>346</v>
      </c>
      <c r="AR22" s="176" t="s">
        <v>346</v>
      </c>
      <c r="AS22" s="176" t="s">
        <v>346</v>
      </c>
    </row>
    <row r="23" spans="1:45" s="112" customFormat="1" ht="16.5" customHeight="1" x14ac:dyDescent="0.2">
      <c r="A23" s="175" t="s">
        <v>315</v>
      </c>
      <c r="B23" s="232">
        <f t="shared" si="1"/>
        <v>47</v>
      </c>
      <c r="C23" s="232" t="str">
        <f t="shared" si="2"/>
        <v>-</v>
      </c>
      <c r="D23" s="232">
        <f t="shared" si="3"/>
        <v>47</v>
      </c>
      <c r="E23" s="232" t="str">
        <f t="shared" si="4"/>
        <v>-</v>
      </c>
      <c r="F23" s="176">
        <v>33</v>
      </c>
      <c r="G23" s="176" t="s">
        <v>346</v>
      </c>
      <c r="H23" s="176">
        <v>33</v>
      </c>
      <c r="I23" s="176" t="s">
        <v>346</v>
      </c>
      <c r="J23" s="176">
        <v>2</v>
      </c>
      <c r="K23" s="176" t="s">
        <v>346</v>
      </c>
      <c r="L23" s="176">
        <v>2</v>
      </c>
      <c r="M23" s="176" t="s">
        <v>346</v>
      </c>
      <c r="N23" s="176">
        <v>5</v>
      </c>
      <c r="O23" s="176" t="s">
        <v>346</v>
      </c>
      <c r="P23" s="176">
        <v>5</v>
      </c>
      <c r="Q23" s="176" t="s">
        <v>346</v>
      </c>
      <c r="R23" s="176">
        <v>7</v>
      </c>
      <c r="S23" s="176" t="s">
        <v>346</v>
      </c>
      <c r="T23" s="176">
        <v>7</v>
      </c>
      <c r="U23" s="176" t="s">
        <v>346</v>
      </c>
      <c r="V23" s="176" t="s">
        <v>346</v>
      </c>
      <c r="W23" s="176" t="s">
        <v>346</v>
      </c>
      <c r="X23" s="176" t="s">
        <v>346</v>
      </c>
      <c r="Y23" s="176" t="s">
        <v>346</v>
      </c>
      <c r="Z23" s="176" t="s">
        <v>346</v>
      </c>
      <c r="AA23" s="176" t="s">
        <v>346</v>
      </c>
      <c r="AB23" s="176" t="s">
        <v>346</v>
      </c>
      <c r="AC23" s="176" t="s">
        <v>346</v>
      </c>
      <c r="AD23" s="176" t="s">
        <v>346</v>
      </c>
      <c r="AE23" s="176" t="s">
        <v>346</v>
      </c>
      <c r="AF23" s="176" t="s">
        <v>346</v>
      </c>
      <c r="AG23" s="176" t="s">
        <v>346</v>
      </c>
      <c r="AH23" s="176" t="s">
        <v>346</v>
      </c>
      <c r="AI23" s="176" t="s">
        <v>346</v>
      </c>
      <c r="AJ23" s="176" t="s">
        <v>346</v>
      </c>
      <c r="AK23" s="176" t="s">
        <v>346</v>
      </c>
      <c r="AL23" s="176" t="s">
        <v>346</v>
      </c>
      <c r="AM23" s="176" t="s">
        <v>346</v>
      </c>
      <c r="AN23" s="176" t="s">
        <v>346</v>
      </c>
      <c r="AO23" s="176" t="s">
        <v>346</v>
      </c>
      <c r="AP23" s="176" t="s">
        <v>346</v>
      </c>
      <c r="AQ23" s="176" t="s">
        <v>346</v>
      </c>
      <c r="AR23" s="176" t="s">
        <v>346</v>
      </c>
      <c r="AS23" s="176" t="s">
        <v>346</v>
      </c>
    </row>
    <row r="24" spans="1:45" s="112" customFormat="1" ht="16.5" customHeight="1" x14ac:dyDescent="0.2">
      <c r="A24" s="175" t="s">
        <v>316</v>
      </c>
      <c r="B24" s="232">
        <f t="shared" si="1"/>
        <v>83</v>
      </c>
      <c r="C24" s="232">
        <f t="shared" si="2"/>
        <v>1</v>
      </c>
      <c r="D24" s="232">
        <f t="shared" si="3"/>
        <v>323</v>
      </c>
      <c r="E24" s="232">
        <f t="shared" si="4"/>
        <v>1</v>
      </c>
      <c r="F24" s="176">
        <v>39</v>
      </c>
      <c r="G24" s="176">
        <v>1</v>
      </c>
      <c r="H24" s="176">
        <v>279</v>
      </c>
      <c r="I24" s="176">
        <v>1</v>
      </c>
      <c r="J24" s="176">
        <v>3</v>
      </c>
      <c r="K24" s="176" t="s">
        <v>346</v>
      </c>
      <c r="L24" s="176">
        <v>3</v>
      </c>
      <c r="M24" s="176" t="s">
        <v>346</v>
      </c>
      <c r="N24" s="176">
        <v>25</v>
      </c>
      <c r="O24" s="176" t="s">
        <v>346</v>
      </c>
      <c r="P24" s="176">
        <v>25</v>
      </c>
      <c r="Q24" s="176" t="s">
        <v>346</v>
      </c>
      <c r="R24" s="176">
        <v>16</v>
      </c>
      <c r="S24" s="176" t="s">
        <v>346</v>
      </c>
      <c r="T24" s="176">
        <v>16</v>
      </c>
      <c r="U24" s="176" t="s">
        <v>346</v>
      </c>
      <c r="V24" s="176" t="s">
        <v>346</v>
      </c>
      <c r="W24" s="176" t="s">
        <v>346</v>
      </c>
      <c r="X24" s="176" t="s">
        <v>346</v>
      </c>
      <c r="Y24" s="176" t="s">
        <v>346</v>
      </c>
      <c r="Z24" s="176" t="s">
        <v>346</v>
      </c>
      <c r="AA24" s="176" t="s">
        <v>346</v>
      </c>
      <c r="AB24" s="176" t="s">
        <v>346</v>
      </c>
      <c r="AC24" s="176" t="s">
        <v>346</v>
      </c>
      <c r="AD24" s="176" t="s">
        <v>346</v>
      </c>
      <c r="AE24" s="176" t="s">
        <v>346</v>
      </c>
      <c r="AF24" s="176" t="s">
        <v>346</v>
      </c>
      <c r="AG24" s="176" t="s">
        <v>346</v>
      </c>
      <c r="AH24" s="176" t="s">
        <v>346</v>
      </c>
      <c r="AI24" s="176" t="s">
        <v>346</v>
      </c>
      <c r="AJ24" s="176" t="s">
        <v>346</v>
      </c>
      <c r="AK24" s="176" t="s">
        <v>346</v>
      </c>
      <c r="AL24" s="176" t="s">
        <v>346</v>
      </c>
      <c r="AM24" s="176" t="s">
        <v>346</v>
      </c>
      <c r="AN24" s="176" t="s">
        <v>346</v>
      </c>
      <c r="AO24" s="176" t="s">
        <v>346</v>
      </c>
      <c r="AP24" s="176" t="s">
        <v>346</v>
      </c>
      <c r="AQ24" s="176" t="s">
        <v>346</v>
      </c>
      <c r="AR24" s="176" t="s">
        <v>346</v>
      </c>
      <c r="AS24" s="176" t="s">
        <v>346</v>
      </c>
    </row>
    <row r="25" spans="1:45" s="112" customFormat="1" ht="16.5" customHeight="1" x14ac:dyDescent="0.2">
      <c r="A25" s="175" t="s">
        <v>317</v>
      </c>
      <c r="B25" s="232">
        <f t="shared" si="1"/>
        <v>219</v>
      </c>
      <c r="C25" s="232">
        <f t="shared" si="2"/>
        <v>57</v>
      </c>
      <c r="D25" s="232">
        <f t="shared" si="3"/>
        <v>232</v>
      </c>
      <c r="E25" s="232">
        <f t="shared" si="4"/>
        <v>70</v>
      </c>
      <c r="F25" s="176">
        <v>46</v>
      </c>
      <c r="G25" s="176" t="s">
        <v>346</v>
      </c>
      <c r="H25" s="176">
        <v>46</v>
      </c>
      <c r="I25" s="176" t="s">
        <v>346</v>
      </c>
      <c r="J25" s="176" t="s">
        <v>346</v>
      </c>
      <c r="K25" s="176" t="s">
        <v>346</v>
      </c>
      <c r="L25" s="176" t="s">
        <v>346</v>
      </c>
      <c r="M25" s="176" t="s">
        <v>346</v>
      </c>
      <c r="N25" s="176">
        <v>75</v>
      </c>
      <c r="O25" s="176">
        <v>23</v>
      </c>
      <c r="P25" s="176">
        <v>81</v>
      </c>
      <c r="Q25" s="176">
        <v>29</v>
      </c>
      <c r="R25" s="176">
        <v>94</v>
      </c>
      <c r="S25" s="176">
        <v>34</v>
      </c>
      <c r="T25" s="176">
        <v>101</v>
      </c>
      <c r="U25" s="176">
        <v>41</v>
      </c>
      <c r="V25" s="176" t="s">
        <v>346</v>
      </c>
      <c r="W25" s="176" t="s">
        <v>346</v>
      </c>
      <c r="X25" s="176" t="s">
        <v>346</v>
      </c>
      <c r="Y25" s="176" t="s">
        <v>346</v>
      </c>
      <c r="Z25" s="176" t="s">
        <v>346</v>
      </c>
      <c r="AA25" s="176" t="s">
        <v>346</v>
      </c>
      <c r="AB25" s="176" t="s">
        <v>346</v>
      </c>
      <c r="AC25" s="176" t="s">
        <v>346</v>
      </c>
      <c r="AD25" s="176" t="s">
        <v>346</v>
      </c>
      <c r="AE25" s="176" t="s">
        <v>346</v>
      </c>
      <c r="AF25" s="176" t="s">
        <v>346</v>
      </c>
      <c r="AG25" s="176" t="s">
        <v>346</v>
      </c>
      <c r="AH25" s="176" t="s">
        <v>346</v>
      </c>
      <c r="AI25" s="176" t="s">
        <v>346</v>
      </c>
      <c r="AJ25" s="176" t="s">
        <v>346</v>
      </c>
      <c r="AK25" s="176" t="s">
        <v>346</v>
      </c>
      <c r="AL25" s="176" t="s">
        <v>346</v>
      </c>
      <c r="AM25" s="176" t="s">
        <v>346</v>
      </c>
      <c r="AN25" s="176" t="s">
        <v>346</v>
      </c>
      <c r="AO25" s="176" t="s">
        <v>346</v>
      </c>
      <c r="AP25" s="176">
        <v>4</v>
      </c>
      <c r="AQ25" s="176" t="s">
        <v>346</v>
      </c>
      <c r="AR25" s="176">
        <v>4</v>
      </c>
      <c r="AS25" s="176" t="s">
        <v>346</v>
      </c>
    </row>
    <row r="26" spans="1:45" s="112" customFormat="1" ht="16.5" customHeight="1" x14ac:dyDescent="0.2">
      <c r="A26" s="175" t="s">
        <v>318</v>
      </c>
      <c r="B26" s="232">
        <f t="shared" si="1"/>
        <v>37</v>
      </c>
      <c r="C26" s="232">
        <f t="shared" si="2"/>
        <v>6</v>
      </c>
      <c r="D26" s="232">
        <f t="shared" si="3"/>
        <v>178</v>
      </c>
      <c r="E26" s="232">
        <f t="shared" si="4"/>
        <v>6</v>
      </c>
      <c r="F26" s="176">
        <v>14</v>
      </c>
      <c r="G26" s="176" t="s">
        <v>346</v>
      </c>
      <c r="H26" s="176">
        <v>87</v>
      </c>
      <c r="I26" s="176" t="s">
        <v>346</v>
      </c>
      <c r="J26" s="176" t="s">
        <v>346</v>
      </c>
      <c r="K26" s="176" t="s">
        <v>346</v>
      </c>
      <c r="L26" s="176" t="s">
        <v>346</v>
      </c>
      <c r="M26" s="176" t="s">
        <v>346</v>
      </c>
      <c r="N26" s="176">
        <v>13</v>
      </c>
      <c r="O26" s="176">
        <v>3</v>
      </c>
      <c r="P26" s="176">
        <v>80</v>
      </c>
      <c r="Q26" s="176">
        <v>3</v>
      </c>
      <c r="R26" s="176">
        <v>10</v>
      </c>
      <c r="S26" s="176">
        <v>3</v>
      </c>
      <c r="T26" s="176">
        <v>11</v>
      </c>
      <c r="U26" s="176">
        <v>3</v>
      </c>
      <c r="V26" s="176" t="s">
        <v>346</v>
      </c>
      <c r="W26" s="176" t="s">
        <v>346</v>
      </c>
      <c r="X26" s="176" t="s">
        <v>346</v>
      </c>
      <c r="Y26" s="176" t="s">
        <v>346</v>
      </c>
      <c r="Z26" s="176" t="s">
        <v>346</v>
      </c>
      <c r="AA26" s="176" t="s">
        <v>346</v>
      </c>
      <c r="AB26" s="176" t="s">
        <v>346</v>
      </c>
      <c r="AC26" s="176" t="s">
        <v>346</v>
      </c>
      <c r="AD26" s="176" t="s">
        <v>346</v>
      </c>
      <c r="AE26" s="176" t="s">
        <v>346</v>
      </c>
      <c r="AF26" s="176" t="s">
        <v>346</v>
      </c>
      <c r="AG26" s="176" t="s">
        <v>346</v>
      </c>
      <c r="AH26" s="176" t="s">
        <v>346</v>
      </c>
      <c r="AI26" s="176" t="s">
        <v>346</v>
      </c>
      <c r="AJ26" s="176" t="s">
        <v>346</v>
      </c>
      <c r="AK26" s="176" t="s">
        <v>346</v>
      </c>
      <c r="AL26" s="176" t="s">
        <v>346</v>
      </c>
      <c r="AM26" s="176" t="s">
        <v>346</v>
      </c>
      <c r="AN26" s="176" t="s">
        <v>346</v>
      </c>
      <c r="AO26" s="176" t="s">
        <v>346</v>
      </c>
      <c r="AP26" s="176" t="s">
        <v>346</v>
      </c>
      <c r="AQ26" s="176" t="s">
        <v>346</v>
      </c>
      <c r="AR26" s="176" t="s">
        <v>346</v>
      </c>
      <c r="AS26" s="176" t="s">
        <v>346</v>
      </c>
    </row>
    <row r="27" spans="1:45" s="80" customFormat="1" ht="15" customHeight="1" x14ac:dyDescent="0.2">
      <c r="A27" s="201" t="s">
        <v>248</v>
      </c>
      <c r="B27" s="202"/>
      <c r="C27" s="202"/>
      <c r="D27" s="100"/>
      <c r="E27" s="100"/>
      <c r="F27" s="100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Z27" s="178"/>
      <c r="AA27" s="178"/>
    </row>
    <row r="28" spans="1:45" s="80" customFormat="1" ht="15" customHeight="1" x14ac:dyDescent="0.2">
      <c r="A28" s="179" t="s">
        <v>284</v>
      </c>
      <c r="B28" s="203"/>
      <c r="C28" s="203"/>
      <c r="D28" s="153"/>
      <c r="E28" s="153"/>
      <c r="F28" s="153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Z28" s="180"/>
      <c r="AA28" s="180"/>
    </row>
    <row r="29" spans="1:45" s="80" customFormat="1" ht="13" x14ac:dyDescent="0.2">
      <c r="A29" s="179"/>
      <c r="B29" s="203"/>
      <c r="C29" s="203"/>
      <c r="D29" s="153"/>
      <c r="E29" s="153"/>
      <c r="F29" s="153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Z29" s="180"/>
      <c r="AA29" s="180"/>
    </row>
    <row r="30" spans="1:45" s="80" customFormat="1" ht="13" x14ac:dyDescent="0.2">
      <c r="A30" s="179"/>
      <c r="B30" s="203"/>
      <c r="C30" s="203"/>
      <c r="D30" s="153"/>
      <c r="E30" s="153"/>
      <c r="F30" s="153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Z30" s="180"/>
      <c r="AA30" s="180"/>
    </row>
    <row r="31" spans="1:45" s="80" customFormat="1" ht="13" x14ac:dyDescent="0.2">
      <c r="A31" s="181"/>
      <c r="B31" s="85"/>
      <c r="C31" s="85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45" s="80" customFormat="1" ht="13" x14ac:dyDescent="0.2">
      <c r="A32" s="181"/>
    </row>
    <row r="33" spans="1:7" s="80" customFormat="1" ht="13" x14ac:dyDescent="0.2">
      <c r="A33" s="181"/>
    </row>
    <row r="34" spans="1:7" s="80" customFormat="1" ht="13" x14ac:dyDescent="0.2">
      <c r="A34" s="181"/>
    </row>
    <row r="36" spans="1:7" x14ac:dyDescent="0.2">
      <c r="G36" s="211"/>
    </row>
    <row r="37" spans="1:7" x14ac:dyDescent="0.2">
      <c r="G37" s="211"/>
    </row>
  </sheetData>
  <mergeCells count="34">
    <mergeCell ref="AJ4:AJ5"/>
    <mergeCell ref="AL4:AL5"/>
    <mergeCell ref="AN4:AN5"/>
    <mergeCell ref="AP4:AP5"/>
    <mergeCell ref="AR4:AR5"/>
    <mergeCell ref="AH4:AH5"/>
    <mergeCell ref="J4:J5"/>
    <mergeCell ref="L4:L5"/>
    <mergeCell ref="N4:N5"/>
    <mergeCell ref="P4:P5"/>
    <mergeCell ref="R4:R5"/>
    <mergeCell ref="T4:T5"/>
    <mergeCell ref="X4:X5"/>
    <mergeCell ref="Z4:Z5"/>
    <mergeCell ref="AB4:AB5"/>
    <mergeCell ref="AD4:AD5"/>
    <mergeCell ref="AF4:AF5"/>
    <mergeCell ref="V4:V5"/>
    <mergeCell ref="B2:AS2"/>
    <mergeCell ref="AH3:AK3"/>
    <mergeCell ref="AL3:AO3"/>
    <mergeCell ref="B3:E3"/>
    <mergeCell ref="F3:I3"/>
    <mergeCell ref="AP3:AS3"/>
    <mergeCell ref="AD3:AG3"/>
    <mergeCell ref="N3:Q3"/>
    <mergeCell ref="J3:M3"/>
    <mergeCell ref="R3:U3"/>
    <mergeCell ref="V3:Y3"/>
    <mergeCell ref="B4:B5"/>
    <mergeCell ref="D4:D5"/>
    <mergeCell ref="F4:F5"/>
    <mergeCell ref="H4:H5"/>
    <mergeCell ref="Z3:AC3"/>
  </mergeCells>
  <phoneticPr fontId="2"/>
  <pageMargins left="0.39370078740157483" right="0.39370078740157483" top="0.78740157480314965" bottom="0.78740157480314965" header="0" footer="0"/>
  <pageSetup paperSize="9" scale="53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showOutlineSymbols="0" view="pageBreakPreview" zoomScaleNormal="5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E12" sqref="E12"/>
    </sheetView>
  </sheetViews>
  <sheetFormatPr defaultColWidth="9" defaultRowHeight="11" x14ac:dyDescent="0.2"/>
  <cols>
    <col min="1" max="1" width="12.36328125" style="105" customWidth="1"/>
    <col min="2" max="2" width="6.36328125" style="84" customWidth="1"/>
    <col min="3" max="3" width="8.08984375" style="84" customWidth="1"/>
    <col min="4" max="4" width="5.36328125" style="84" customWidth="1"/>
    <col min="5" max="5" width="7" style="84" customWidth="1"/>
    <col min="6" max="6" width="5.36328125" style="84" customWidth="1"/>
    <col min="7" max="7" width="6.453125" style="84" customWidth="1"/>
    <col min="8" max="8" width="5.36328125" style="84" customWidth="1"/>
    <col min="9" max="9" width="6.453125" style="84" customWidth="1"/>
    <col min="10" max="10" width="5.36328125" style="84" customWidth="1"/>
    <col min="11" max="11" width="6.453125" style="84" customWidth="1"/>
    <col min="12" max="12" width="5.36328125" style="84" customWidth="1"/>
    <col min="13" max="13" width="7" style="84" customWidth="1"/>
    <col min="14" max="14" width="5.36328125" style="84" customWidth="1"/>
    <col min="15" max="15" width="7.7265625" style="84" customWidth="1"/>
    <col min="16" max="16" width="5" style="84" customWidth="1"/>
    <col min="17" max="17" width="6.453125" style="84" customWidth="1"/>
    <col min="18" max="18" width="5.36328125" style="84" customWidth="1"/>
    <col min="19" max="19" width="7" style="84" customWidth="1"/>
    <col min="20" max="20" width="6.453125" style="84" customWidth="1"/>
    <col min="21" max="21" width="7" style="84" customWidth="1"/>
    <col min="22" max="22" width="6.453125" style="84" customWidth="1"/>
    <col min="23" max="23" width="7" style="84" customWidth="1"/>
    <col min="24" max="16384" width="9" style="84"/>
  </cols>
  <sheetData>
    <row r="1" spans="1:24" s="82" customFormat="1" ht="13.5" customHeight="1" x14ac:dyDescent="0.2">
      <c r="A1" s="166" t="s">
        <v>291</v>
      </c>
      <c r="B1" s="167"/>
      <c r="C1" s="167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V1" s="203"/>
      <c r="W1" s="86" t="s">
        <v>344</v>
      </c>
    </row>
    <row r="2" spans="1:24" s="80" customFormat="1" ht="13.5" customHeight="1" x14ac:dyDescent="0.2">
      <c r="A2" s="140"/>
      <c r="B2" s="410" t="s">
        <v>263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2"/>
      <c r="U2" s="412"/>
      <c r="V2" s="412"/>
      <c r="W2" s="412"/>
    </row>
    <row r="3" spans="1:24" s="132" customFormat="1" ht="57" customHeight="1" x14ac:dyDescent="0.2">
      <c r="A3" s="120"/>
      <c r="B3" s="430" t="s">
        <v>1</v>
      </c>
      <c r="C3" s="430"/>
      <c r="D3" s="414" t="s">
        <v>255</v>
      </c>
      <c r="E3" s="415"/>
      <c r="F3" s="414" t="s">
        <v>326</v>
      </c>
      <c r="G3" s="415"/>
      <c r="H3" s="414" t="s">
        <v>256</v>
      </c>
      <c r="I3" s="415"/>
      <c r="J3" s="414" t="s">
        <v>257</v>
      </c>
      <c r="K3" s="415"/>
      <c r="L3" s="414" t="s">
        <v>274</v>
      </c>
      <c r="M3" s="415"/>
      <c r="N3" s="414" t="s">
        <v>275</v>
      </c>
      <c r="O3" s="415"/>
      <c r="P3" s="414" t="s">
        <v>276</v>
      </c>
      <c r="Q3" s="415"/>
      <c r="R3" s="414" t="s">
        <v>294</v>
      </c>
      <c r="S3" s="415"/>
      <c r="T3" s="414" t="s">
        <v>331</v>
      </c>
      <c r="U3" s="415"/>
      <c r="V3" s="414" t="s">
        <v>286</v>
      </c>
      <c r="W3" s="415"/>
      <c r="X3" s="93"/>
    </row>
    <row r="4" spans="1:24" s="139" customFormat="1" ht="26.25" customHeight="1" x14ac:dyDescent="0.2">
      <c r="A4" s="133"/>
      <c r="B4" s="134" t="s">
        <v>244</v>
      </c>
      <c r="C4" s="135" t="s">
        <v>258</v>
      </c>
      <c r="D4" s="136" t="s">
        <v>244</v>
      </c>
      <c r="E4" s="137" t="s">
        <v>258</v>
      </c>
      <c r="F4" s="136" t="s">
        <v>277</v>
      </c>
      <c r="G4" s="137" t="s">
        <v>258</v>
      </c>
      <c r="H4" s="136" t="s">
        <v>244</v>
      </c>
      <c r="I4" s="137" t="s">
        <v>258</v>
      </c>
      <c r="J4" s="136" t="s">
        <v>244</v>
      </c>
      <c r="K4" s="137" t="s">
        <v>258</v>
      </c>
      <c r="L4" s="136" t="s">
        <v>244</v>
      </c>
      <c r="M4" s="137" t="s">
        <v>258</v>
      </c>
      <c r="N4" s="136" t="s">
        <v>244</v>
      </c>
      <c r="O4" s="137" t="s">
        <v>258</v>
      </c>
      <c r="P4" s="136" t="s">
        <v>244</v>
      </c>
      <c r="Q4" s="137" t="s">
        <v>258</v>
      </c>
      <c r="R4" s="136" t="s">
        <v>244</v>
      </c>
      <c r="S4" s="137" t="s">
        <v>258</v>
      </c>
      <c r="T4" s="136" t="s">
        <v>244</v>
      </c>
      <c r="U4" s="137" t="s">
        <v>258</v>
      </c>
      <c r="V4" s="136" t="s">
        <v>244</v>
      </c>
      <c r="W4" s="137" t="s">
        <v>258</v>
      </c>
      <c r="X4" s="138"/>
    </row>
    <row r="5" spans="1:24" s="128" customFormat="1" ht="13.5" customHeight="1" x14ac:dyDescent="0.2">
      <c r="A5" s="125" t="s">
        <v>225</v>
      </c>
      <c r="B5" s="130">
        <f>IF(SUM(D5,F5,H5,J5,L5,N5,P5,R5,T5,V5)=0,"-",SUM(D5,F5,H5,J5,L5,N5,P5,R5,T5,V5))</f>
        <v>7035</v>
      </c>
      <c r="C5" s="130">
        <f>IF(SUM(E5,G5,I5,K5,M5,O5,Q5,S5,U5,W5)=0,"-",SUM(E5,G5,I5,K5,M5,O5,Q5,S5,U5,W5))</f>
        <v>1529155</v>
      </c>
      <c r="D5" s="231">
        <v>410</v>
      </c>
      <c r="E5" s="231">
        <v>12997</v>
      </c>
      <c r="F5" s="231">
        <v>98</v>
      </c>
      <c r="G5" s="231">
        <v>6811</v>
      </c>
      <c r="H5" s="231">
        <v>212</v>
      </c>
      <c r="I5" s="231">
        <v>146302</v>
      </c>
      <c r="J5" s="231">
        <v>241</v>
      </c>
      <c r="K5" s="231">
        <v>5105</v>
      </c>
      <c r="L5" s="231">
        <v>760</v>
      </c>
      <c r="M5" s="231">
        <v>11185</v>
      </c>
      <c r="N5" s="231">
        <v>1336</v>
      </c>
      <c r="O5" s="231">
        <v>1131811</v>
      </c>
      <c r="P5" s="231">
        <v>34</v>
      </c>
      <c r="Q5" s="231">
        <v>351</v>
      </c>
      <c r="R5" s="231">
        <v>82</v>
      </c>
      <c r="S5" s="231">
        <v>63057</v>
      </c>
      <c r="T5" s="231">
        <v>515</v>
      </c>
      <c r="U5" s="231">
        <v>74765</v>
      </c>
      <c r="V5" s="231">
        <v>3347</v>
      </c>
      <c r="W5" s="231">
        <v>76771</v>
      </c>
      <c r="X5" s="127"/>
    </row>
    <row r="6" spans="1:24" s="112" customFormat="1" ht="13.5" customHeight="1" x14ac:dyDescent="0.2">
      <c r="A6" s="247" t="s">
        <v>299</v>
      </c>
      <c r="B6" s="248">
        <f t="shared" ref="B6:W6" si="0">IF(SUM(B7:B25)=0,"-",SUM(B7:B25))</f>
        <v>438</v>
      </c>
      <c r="C6" s="248">
        <f t="shared" si="0"/>
        <v>10617</v>
      </c>
      <c r="D6" s="248">
        <f t="shared" si="0"/>
        <v>6</v>
      </c>
      <c r="E6" s="248">
        <f t="shared" si="0"/>
        <v>1085</v>
      </c>
      <c r="F6" s="248">
        <f t="shared" si="0"/>
        <v>6</v>
      </c>
      <c r="G6" s="248">
        <f t="shared" si="0"/>
        <v>4059</v>
      </c>
      <c r="H6" s="248">
        <f t="shared" si="0"/>
        <v>9</v>
      </c>
      <c r="I6" s="248">
        <f t="shared" si="0"/>
        <v>200</v>
      </c>
      <c r="J6" s="248">
        <f t="shared" si="0"/>
        <v>14</v>
      </c>
      <c r="K6" s="248">
        <f t="shared" si="0"/>
        <v>1089</v>
      </c>
      <c r="L6" s="248">
        <f t="shared" si="0"/>
        <v>69</v>
      </c>
      <c r="M6" s="248">
        <f t="shared" si="0"/>
        <v>524</v>
      </c>
      <c r="N6" s="248">
        <f t="shared" si="0"/>
        <v>85</v>
      </c>
      <c r="O6" s="248">
        <f t="shared" si="0"/>
        <v>270</v>
      </c>
      <c r="P6" s="248" t="str">
        <f t="shared" si="0"/>
        <v>-</v>
      </c>
      <c r="Q6" s="248" t="str">
        <f t="shared" si="0"/>
        <v>-</v>
      </c>
      <c r="R6" s="248">
        <f t="shared" si="0"/>
        <v>11</v>
      </c>
      <c r="S6" s="248" t="str">
        <f t="shared" si="0"/>
        <v>-</v>
      </c>
      <c r="T6" s="248">
        <f t="shared" si="0"/>
        <v>29</v>
      </c>
      <c r="U6" s="248">
        <f t="shared" si="0"/>
        <v>1875</v>
      </c>
      <c r="V6" s="248">
        <f t="shared" si="0"/>
        <v>209</v>
      </c>
      <c r="W6" s="248">
        <f t="shared" si="0"/>
        <v>1515</v>
      </c>
      <c r="X6" s="129"/>
    </row>
    <row r="7" spans="1:24" s="112" customFormat="1" ht="13.5" customHeight="1" x14ac:dyDescent="0.2">
      <c r="A7" s="175" t="s">
        <v>300</v>
      </c>
      <c r="B7" s="232">
        <f t="shared" ref="B7:B25" si="1">IF(SUM(D7,F7,H7,J7,L7,N7,P7,R7,T7,V7)=0,"-",SUM(D7,F7,H7,J7,L7,N7,P7,R7,T7,V7))</f>
        <v>42</v>
      </c>
      <c r="C7" s="232">
        <f t="shared" ref="C7:C25" si="2">IF(SUM(E7,G7,I7,K7,M7,O7,Q7,S7,U7,W7)=0,"-",SUM(E7,G7,I7,K7,M7,O7,Q7,S7,U7,W7))</f>
        <v>1621</v>
      </c>
      <c r="D7" s="176" t="s">
        <v>346</v>
      </c>
      <c r="E7" s="176" t="s">
        <v>346</v>
      </c>
      <c r="F7" s="176" t="s">
        <v>346</v>
      </c>
      <c r="G7" s="176" t="s">
        <v>346</v>
      </c>
      <c r="H7" s="176" t="s">
        <v>346</v>
      </c>
      <c r="I7" s="176" t="s">
        <v>346</v>
      </c>
      <c r="J7" s="176" t="s">
        <v>346</v>
      </c>
      <c r="K7" s="176" t="s">
        <v>346</v>
      </c>
      <c r="L7" s="176">
        <v>15</v>
      </c>
      <c r="M7" s="176">
        <v>161</v>
      </c>
      <c r="N7" s="176" t="s">
        <v>346</v>
      </c>
      <c r="O7" s="176" t="s">
        <v>346</v>
      </c>
      <c r="P7" s="176" t="s">
        <v>346</v>
      </c>
      <c r="Q7" s="176" t="s">
        <v>346</v>
      </c>
      <c r="R7" s="176" t="s">
        <v>346</v>
      </c>
      <c r="S7" s="176" t="s">
        <v>346</v>
      </c>
      <c r="T7" s="176">
        <v>1</v>
      </c>
      <c r="U7" s="176">
        <v>1102</v>
      </c>
      <c r="V7" s="176">
        <v>26</v>
      </c>
      <c r="W7" s="176">
        <v>358</v>
      </c>
      <c r="X7" s="129"/>
    </row>
    <row r="8" spans="1:24" s="112" customFormat="1" ht="13.5" customHeight="1" x14ac:dyDescent="0.2">
      <c r="A8" s="175" t="s">
        <v>301</v>
      </c>
      <c r="B8" s="232">
        <f t="shared" si="1"/>
        <v>3</v>
      </c>
      <c r="C8" s="232" t="str">
        <f t="shared" si="2"/>
        <v>-</v>
      </c>
      <c r="D8" s="176" t="s">
        <v>346</v>
      </c>
      <c r="E8" s="176" t="s">
        <v>346</v>
      </c>
      <c r="F8" s="176" t="s">
        <v>346</v>
      </c>
      <c r="G8" s="176" t="s">
        <v>346</v>
      </c>
      <c r="H8" s="176" t="s">
        <v>346</v>
      </c>
      <c r="I8" s="176" t="s">
        <v>346</v>
      </c>
      <c r="J8" s="176" t="s">
        <v>346</v>
      </c>
      <c r="K8" s="176" t="s">
        <v>346</v>
      </c>
      <c r="L8" s="176" t="s">
        <v>346</v>
      </c>
      <c r="M8" s="176" t="s">
        <v>346</v>
      </c>
      <c r="N8" s="176">
        <v>3</v>
      </c>
      <c r="O8" s="176" t="s">
        <v>346</v>
      </c>
      <c r="P8" s="176" t="s">
        <v>346</v>
      </c>
      <c r="Q8" s="176" t="s">
        <v>346</v>
      </c>
      <c r="R8" s="176" t="s">
        <v>346</v>
      </c>
      <c r="S8" s="176" t="s">
        <v>346</v>
      </c>
      <c r="T8" s="176" t="s">
        <v>346</v>
      </c>
      <c r="U8" s="176" t="s">
        <v>346</v>
      </c>
      <c r="V8" s="176" t="s">
        <v>346</v>
      </c>
      <c r="W8" s="176" t="s">
        <v>346</v>
      </c>
      <c r="X8" s="129"/>
    </row>
    <row r="9" spans="1:24" s="112" customFormat="1" ht="13.5" customHeight="1" x14ac:dyDescent="0.2">
      <c r="A9" s="175" t="s">
        <v>302</v>
      </c>
      <c r="B9" s="232">
        <f t="shared" si="1"/>
        <v>17</v>
      </c>
      <c r="C9" s="232">
        <f t="shared" si="2"/>
        <v>321</v>
      </c>
      <c r="D9" s="176" t="s">
        <v>346</v>
      </c>
      <c r="E9" s="176" t="s">
        <v>346</v>
      </c>
      <c r="F9" s="176" t="s">
        <v>346</v>
      </c>
      <c r="G9" s="176" t="s">
        <v>346</v>
      </c>
      <c r="H9" s="176" t="s">
        <v>346</v>
      </c>
      <c r="I9" s="176" t="s">
        <v>346</v>
      </c>
      <c r="J9" s="176" t="s">
        <v>346</v>
      </c>
      <c r="K9" s="176" t="s">
        <v>346</v>
      </c>
      <c r="L9" s="176" t="s">
        <v>346</v>
      </c>
      <c r="M9" s="176" t="s">
        <v>346</v>
      </c>
      <c r="N9" s="176" t="s">
        <v>346</v>
      </c>
      <c r="O9" s="176" t="s">
        <v>346</v>
      </c>
      <c r="P9" s="176" t="s">
        <v>346</v>
      </c>
      <c r="Q9" s="176" t="s">
        <v>346</v>
      </c>
      <c r="R9" s="176" t="s">
        <v>346</v>
      </c>
      <c r="S9" s="176" t="s">
        <v>346</v>
      </c>
      <c r="T9" s="176">
        <v>4</v>
      </c>
      <c r="U9" s="176">
        <v>124</v>
      </c>
      <c r="V9" s="176">
        <v>13</v>
      </c>
      <c r="W9" s="176">
        <v>197</v>
      </c>
      <c r="X9" s="129"/>
    </row>
    <row r="10" spans="1:24" s="112" customFormat="1" ht="13.5" customHeight="1" x14ac:dyDescent="0.2">
      <c r="A10" s="175" t="s">
        <v>303</v>
      </c>
      <c r="B10" s="232">
        <f t="shared" si="1"/>
        <v>19</v>
      </c>
      <c r="C10" s="232" t="str">
        <f t="shared" si="2"/>
        <v>-</v>
      </c>
      <c r="D10" s="176" t="s">
        <v>346</v>
      </c>
      <c r="E10" s="176" t="s">
        <v>346</v>
      </c>
      <c r="F10" s="176" t="s">
        <v>346</v>
      </c>
      <c r="G10" s="176" t="s">
        <v>346</v>
      </c>
      <c r="H10" s="176" t="s">
        <v>346</v>
      </c>
      <c r="I10" s="176" t="s">
        <v>346</v>
      </c>
      <c r="J10" s="176" t="s">
        <v>346</v>
      </c>
      <c r="K10" s="176" t="s">
        <v>346</v>
      </c>
      <c r="L10" s="176" t="s">
        <v>346</v>
      </c>
      <c r="M10" s="176" t="s">
        <v>346</v>
      </c>
      <c r="N10" s="176">
        <v>19</v>
      </c>
      <c r="O10" s="176" t="s">
        <v>346</v>
      </c>
      <c r="P10" s="176" t="s">
        <v>346</v>
      </c>
      <c r="Q10" s="176" t="s">
        <v>346</v>
      </c>
      <c r="R10" s="176" t="s">
        <v>346</v>
      </c>
      <c r="S10" s="176" t="s">
        <v>346</v>
      </c>
      <c r="T10" s="176" t="s">
        <v>346</v>
      </c>
      <c r="U10" s="176" t="s">
        <v>346</v>
      </c>
      <c r="V10" s="176" t="s">
        <v>346</v>
      </c>
      <c r="W10" s="176" t="s">
        <v>346</v>
      </c>
      <c r="X10" s="129"/>
    </row>
    <row r="11" spans="1:24" s="112" customFormat="1" ht="13.5" customHeight="1" x14ac:dyDescent="0.2">
      <c r="A11" s="175" t="s">
        <v>304</v>
      </c>
      <c r="B11" s="232">
        <f t="shared" si="1"/>
        <v>28</v>
      </c>
      <c r="C11" s="232">
        <f t="shared" si="2"/>
        <v>143</v>
      </c>
      <c r="D11" s="176" t="s">
        <v>346</v>
      </c>
      <c r="E11" s="176" t="s">
        <v>346</v>
      </c>
      <c r="F11" s="176" t="s">
        <v>346</v>
      </c>
      <c r="G11" s="176" t="s">
        <v>346</v>
      </c>
      <c r="H11" s="176" t="s">
        <v>346</v>
      </c>
      <c r="I11" s="176" t="s">
        <v>346</v>
      </c>
      <c r="J11" s="176" t="s">
        <v>346</v>
      </c>
      <c r="K11" s="176" t="s">
        <v>346</v>
      </c>
      <c r="L11" s="176" t="s">
        <v>346</v>
      </c>
      <c r="M11" s="176" t="s">
        <v>346</v>
      </c>
      <c r="N11" s="176">
        <v>15</v>
      </c>
      <c r="O11" s="176" t="s">
        <v>346</v>
      </c>
      <c r="P11" s="176" t="s">
        <v>346</v>
      </c>
      <c r="Q11" s="176" t="s">
        <v>346</v>
      </c>
      <c r="R11" s="176" t="s">
        <v>346</v>
      </c>
      <c r="S11" s="176" t="s">
        <v>346</v>
      </c>
      <c r="T11" s="176">
        <v>2</v>
      </c>
      <c r="U11" s="176">
        <v>33</v>
      </c>
      <c r="V11" s="176">
        <v>11</v>
      </c>
      <c r="W11" s="176">
        <v>110</v>
      </c>
      <c r="X11" s="129"/>
    </row>
    <row r="12" spans="1:24" s="112" customFormat="1" ht="13.5" customHeight="1" x14ac:dyDescent="0.2">
      <c r="A12" s="175" t="s">
        <v>305</v>
      </c>
      <c r="B12" s="232">
        <f t="shared" si="1"/>
        <v>1</v>
      </c>
      <c r="C12" s="232">
        <f t="shared" si="2"/>
        <v>245</v>
      </c>
      <c r="D12" s="176" t="s">
        <v>346</v>
      </c>
      <c r="E12" s="176" t="s">
        <v>346</v>
      </c>
      <c r="F12" s="176" t="s">
        <v>346</v>
      </c>
      <c r="G12" s="176" t="s">
        <v>346</v>
      </c>
      <c r="H12" s="176">
        <v>1</v>
      </c>
      <c r="I12" s="176" t="s">
        <v>346</v>
      </c>
      <c r="J12" s="176" t="s">
        <v>346</v>
      </c>
      <c r="K12" s="176">
        <v>245</v>
      </c>
      <c r="L12" s="176" t="s">
        <v>346</v>
      </c>
      <c r="M12" s="176" t="s">
        <v>346</v>
      </c>
      <c r="N12" s="176"/>
      <c r="O12" s="176" t="s">
        <v>346</v>
      </c>
      <c r="P12" s="176" t="s">
        <v>346</v>
      </c>
      <c r="Q12" s="176" t="s">
        <v>346</v>
      </c>
      <c r="R12" s="176" t="s">
        <v>346</v>
      </c>
      <c r="S12" s="176" t="s">
        <v>346</v>
      </c>
      <c r="T12" s="176" t="s">
        <v>346</v>
      </c>
      <c r="U12" s="176" t="s">
        <v>346</v>
      </c>
      <c r="V12" s="176" t="s">
        <v>346</v>
      </c>
      <c r="W12" s="176" t="s">
        <v>346</v>
      </c>
      <c r="X12" s="129"/>
    </row>
    <row r="13" spans="1:24" s="112" customFormat="1" ht="13.5" customHeight="1" x14ac:dyDescent="0.2">
      <c r="A13" s="175" t="s">
        <v>306</v>
      </c>
      <c r="B13" s="232">
        <f t="shared" si="1"/>
        <v>30</v>
      </c>
      <c r="C13" s="232">
        <f t="shared" si="2"/>
        <v>97</v>
      </c>
      <c r="D13" s="176" t="s">
        <v>346</v>
      </c>
      <c r="E13" s="176" t="s">
        <v>346</v>
      </c>
      <c r="F13" s="176" t="s">
        <v>346</v>
      </c>
      <c r="G13" s="176" t="s">
        <v>346</v>
      </c>
      <c r="H13" s="176" t="s">
        <v>346</v>
      </c>
      <c r="I13" s="176" t="s">
        <v>346</v>
      </c>
      <c r="J13" s="176" t="s">
        <v>346</v>
      </c>
      <c r="K13" s="176" t="s">
        <v>346</v>
      </c>
      <c r="L13" s="176">
        <v>13</v>
      </c>
      <c r="M13" s="176">
        <v>97</v>
      </c>
      <c r="N13" s="176"/>
      <c r="O13" s="176" t="s">
        <v>346</v>
      </c>
      <c r="P13" s="176" t="s">
        <v>346</v>
      </c>
      <c r="Q13" s="176" t="s">
        <v>346</v>
      </c>
      <c r="R13" s="176" t="s">
        <v>346</v>
      </c>
      <c r="S13" s="176" t="s">
        <v>346</v>
      </c>
      <c r="T13" s="176" t="s">
        <v>346</v>
      </c>
      <c r="U13" s="176" t="s">
        <v>346</v>
      </c>
      <c r="V13" s="176">
        <v>17</v>
      </c>
      <c r="W13" s="176" t="s">
        <v>346</v>
      </c>
      <c r="X13" s="129"/>
    </row>
    <row r="14" spans="1:24" s="112" customFormat="1" ht="13.5" customHeight="1" x14ac:dyDescent="0.2">
      <c r="A14" s="175" t="s">
        <v>307</v>
      </c>
      <c r="B14" s="232">
        <f t="shared" si="1"/>
        <v>40</v>
      </c>
      <c r="C14" s="232">
        <f t="shared" si="2"/>
        <v>5960</v>
      </c>
      <c r="D14" s="176">
        <v>2</v>
      </c>
      <c r="E14" s="176">
        <v>1076</v>
      </c>
      <c r="F14" s="176">
        <v>2</v>
      </c>
      <c r="G14" s="176">
        <v>4044</v>
      </c>
      <c r="H14" s="176">
        <v>2</v>
      </c>
      <c r="I14" s="176">
        <v>170</v>
      </c>
      <c r="J14" s="176">
        <v>2</v>
      </c>
      <c r="K14" s="176">
        <v>624</v>
      </c>
      <c r="L14" s="176" t="s">
        <v>346</v>
      </c>
      <c r="M14" s="176" t="s">
        <v>346</v>
      </c>
      <c r="N14" s="176">
        <v>12</v>
      </c>
      <c r="O14" s="176" t="s">
        <v>346</v>
      </c>
      <c r="P14" s="176" t="s">
        <v>346</v>
      </c>
      <c r="Q14" s="176" t="s">
        <v>346</v>
      </c>
      <c r="R14" s="176" t="s">
        <v>346</v>
      </c>
      <c r="S14" s="176" t="s">
        <v>346</v>
      </c>
      <c r="T14" s="176" t="s">
        <v>346</v>
      </c>
      <c r="U14" s="176" t="s">
        <v>346</v>
      </c>
      <c r="V14" s="176">
        <v>20</v>
      </c>
      <c r="W14" s="176">
        <v>46</v>
      </c>
      <c r="X14" s="129"/>
    </row>
    <row r="15" spans="1:24" s="112" customFormat="1" ht="13.5" customHeight="1" x14ac:dyDescent="0.2">
      <c r="A15" s="175" t="s">
        <v>308</v>
      </c>
      <c r="B15" s="232">
        <f t="shared" si="1"/>
        <v>15</v>
      </c>
      <c r="C15" s="232">
        <f t="shared" si="2"/>
        <v>90</v>
      </c>
      <c r="D15" s="176" t="s">
        <v>346</v>
      </c>
      <c r="E15" s="176" t="s">
        <v>346</v>
      </c>
      <c r="F15" s="176" t="s">
        <v>346</v>
      </c>
      <c r="G15" s="176" t="s">
        <v>346</v>
      </c>
      <c r="H15" s="176" t="s">
        <v>346</v>
      </c>
      <c r="I15" s="176" t="s">
        <v>346</v>
      </c>
      <c r="J15" s="176" t="s">
        <v>346</v>
      </c>
      <c r="K15" s="176" t="s">
        <v>346</v>
      </c>
      <c r="L15" s="176" t="s">
        <v>346</v>
      </c>
      <c r="M15" s="176" t="s">
        <v>346</v>
      </c>
      <c r="N15" s="176">
        <v>6</v>
      </c>
      <c r="O15" s="176" t="s">
        <v>346</v>
      </c>
      <c r="P15" s="176" t="s">
        <v>346</v>
      </c>
      <c r="Q15" s="176" t="s">
        <v>346</v>
      </c>
      <c r="R15" s="176" t="s">
        <v>346</v>
      </c>
      <c r="S15" s="176" t="s">
        <v>346</v>
      </c>
      <c r="T15" s="176">
        <v>9</v>
      </c>
      <c r="U15" s="176">
        <v>90</v>
      </c>
      <c r="V15" s="176" t="s">
        <v>346</v>
      </c>
      <c r="W15" s="176" t="s">
        <v>346</v>
      </c>
      <c r="X15" s="129"/>
    </row>
    <row r="16" spans="1:24" s="112" customFormat="1" ht="13.5" customHeight="1" x14ac:dyDescent="0.2">
      <c r="A16" s="175" t="s">
        <v>309</v>
      </c>
      <c r="B16" s="232" t="str">
        <f t="shared" si="1"/>
        <v>-</v>
      </c>
      <c r="C16" s="232" t="str">
        <f t="shared" si="2"/>
        <v>-</v>
      </c>
      <c r="D16" s="176" t="s">
        <v>346</v>
      </c>
      <c r="E16" s="176" t="s">
        <v>346</v>
      </c>
      <c r="F16" s="176" t="s">
        <v>346</v>
      </c>
      <c r="G16" s="176" t="s">
        <v>346</v>
      </c>
      <c r="H16" s="176" t="s">
        <v>346</v>
      </c>
      <c r="I16" s="176" t="s">
        <v>346</v>
      </c>
      <c r="J16" s="176" t="s">
        <v>346</v>
      </c>
      <c r="K16" s="176" t="s">
        <v>346</v>
      </c>
      <c r="L16" s="176" t="s">
        <v>346</v>
      </c>
      <c r="M16" s="176" t="s">
        <v>346</v>
      </c>
      <c r="N16" s="176"/>
      <c r="O16" s="176" t="s">
        <v>346</v>
      </c>
      <c r="P16" s="176" t="s">
        <v>346</v>
      </c>
      <c r="Q16" s="176" t="s">
        <v>346</v>
      </c>
      <c r="R16" s="176" t="s">
        <v>346</v>
      </c>
      <c r="S16" s="176" t="s">
        <v>346</v>
      </c>
      <c r="T16" s="176" t="s">
        <v>346</v>
      </c>
      <c r="U16" s="176" t="s">
        <v>346</v>
      </c>
      <c r="V16" s="176" t="s">
        <v>346</v>
      </c>
      <c r="W16" s="176" t="s">
        <v>346</v>
      </c>
      <c r="X16" s="129"/>
    </row>
    <row r="17" spans="1:24" s="112" customFormat="1" ht="13.5" customHeight="1" x14ac:dyDescent="0.2">
      <c r="A17" s="175" t="s">
        <v>310</v>
      </c>
      <c r="B17" s="232">
        <f t="shared" si="1"/>
        <v>1</v>
      </c>
      <c r="C17" s="232">
        <f t="shared" si="2"/>
        <v>21</v>
      </c>
      <c r="D17" s="176" t="s">
        <v>346</v>
      </c>
      <c r="E17" s="176" t="s">
        <v>346</v>
      </c>
      <c r="F17" s="176" t="s">
        <v>346</v>
      </c>
      <c r="G17" s="176" t="s">
        <v>346</v>
      </c>
      <c r="H17" s="176">
        <v>1</v>
      </c>
      <c r="I17" s="176">
        <v>21</v>
      </c>
      <c r="J17" s="176" t="s">
        <v>346</v>
      </c>
      <c r="K17" s="176" t="s">
        <v>346</v>
      </c>
      <c r="L17" s="176" t="s">
        <v>346</v>
      </c>
      <c r="M17" s="176" t="s">
        <v>346</v>
      </c>
      <c r="N17" s="176"/>
      <c r="O17" s="176" t="s">
        <v>346</v>
      </c>
      <c r="P17" s="176" t="s">
        <v>346</v>
      </c>
      <c r="Q17" s="176" t="s">
        <v>346</v>
      </c>
      <c r="R17" s="176" t="s">
        <v>346</v>
      </c>
      <c r="S17" s="176" t="s">
        <v>346</v>
      </c>
      <c r="T17" s="176" t="s">
        <v>346</v>
      </c>
      <c r="U17" s="176" t="s">
        <v>346</v>
      </c>
      <c r="V17" s="176" t="s">
        <v>346</v>
      </c>
      <c r="W17" s="176" t="s">
        <v>346</v>
      </c>
      <c r="X17" s="129"/>
    </row>
    <row r="18" spans="1:24" s="112" customFormat="1" ht="13.5" customHeight="1" x14ac:dyDescent="0.2">
      <c r="A18" s="175" t="s">
        <v>311</v>
      </c>
      <c r="B18" s="232">
        <f t="shared" si="1"/>
        <v>44</v>
      </c>
      <c r="C18" s="232">
        <f t="shared" si="2"/>
        <v>448</v>
      </c>
      <c r="D18" s="176">
        <v>1</v>
      </c>
      <c r="E18" s="176">
        <v>6</v>
      </c>
      <c r="F18" s="176">
        <v>1</v>
      </c>
      <c r="G18" s="176">
        <v>3</v>
      </c>
      <c r="H18" s="176" t="s">
        <v>346</v>
      </c>
      <c r="I18" s="176" t="s">
        <v>346</v>
      </c>
      <c r="J18" s="176">
        <v>2</v>
      </c>
      <c r="K18" s="176">
        <v>15</v>
      </c>
      <c r="L18" s="176">
        <v>8</v>
      </c>
      <c r="M18" s="176">
        <v>45</v>
      </c>
      <c r="N18" s="176">
        <v>6</v>
      </c>
      <c r="O18" s="176">
        <v>270</v>
      </c>
      <c r="P18" s="176" t="s">
        <v>346</v>
      </c>
      <c r="Q18" s="176" t="s">
        <v>346</v>
      </c>
      <c r="R18" s="176" t="s">
        <v>346</v>
      </c>
      <c r="S18" s="176" t="s">
        <v>346</v>
      </c>
      <c r="T18" s="176">
        <v>2</v>
      </c>
      <c r="U18" s="176">
        <v>49</v>
      </c>
      <c r="V18" s="176">
        <v>24</v>
      </c>
      <c r="W18" s="176">
        <v>60</v>
      </c>
      <c r="X18" s="129"/>
    </row>
    <row r="19" spans="1:24" s="112" customFormat="1" ht="13.5" customHeight="1" x14ac:dyDescent="0.2">
      <c r="A19" s="175" t="s">
        <v>312</v>
      </c>
      <c r="B19" s="232">
        <f t="shared" si="1"/>
        <v>65</v>
      </c>
      <c r="C19" s="232">
        <f t="shared" si="2"/>
        <v>296</v>
      </c>
      <c r="D19" s="176">
        <v>3</v>
      </c>
      <c r="E19" s="176">
        <v>3</v>
      </c>
      <c r="F19" s="176">
        <v>3</v>
      </c>
      <c r="G19" s="176">
        <v>12</v>
      </c>
      <c r="H19" s="176">
        <v>5</v>
      </c>
      <c r="I19" s="176">
        <v>9</v>
      </c>
      <c r="J19" s="176">
        <v>1</v>
      </c>
      <c r="K19" s="176">
        <v>8</v>
      </c>
      <c r="L19" s="176">
        <v>13</v>
      </c>
      <c r="M19" s="176">
        <v>56</v>
      </c>
      <c r="N19" s="176">
        <v>5</v>
      </c>
      <c r="O19" s="176" t="s">
        <v>346</v>
      </c>
      <c r="P19" s="176" t="s">
        <v>346</v>
      </c>
      <c r="Q19" s="176" t="s">
        <v>346</v>
      </c>
      <c r="R19" s="176" t="s">
        <v>346</v>
      </c>
      <c r="S19" s="176" t="s">
        <v>346</v>
      </c>
      <c r="T19" s="176">
        <v>1</v>
      </c>
      <c r="U19" s="176">
        <v>128</v>
      </c>
      <c r="V19" s="176">
        <v>34</v>
      </c>
      <c r="W19" s="176">
        <v>80</v>
      </c>
      <c r="X19" s="129"/>
    </row>
    <row r="20" spans="1:24" s="112" customFormat="1" ht="13.5" customHeight="1" x14ac:dyDescent="0.2">
      <c r="A20" s="175" t="s">
        <v>313</v>
      </c>
      <c r="B20" s="232" t="str">
        <f t="shared" si="1"/>
        <v>-</v>
      </c>
      <c r="C20" s="232" t="str">
        <f t="shared" si="2"/>
        <v>-</v>
      </c>
      <c r="D20" s="176" t="s">
        <v>346</v>
      </c>
      <c r="E20" s="176" t="s">
        <v>346</v>
      </c>
      <c r="F20" s="176" t="s">
        <v>346</v>
      </c>
      <c r="G20" s="176" t="s">
        <v>346</v>
      </c>
      <c r="H20" s="176" t="s">
        <v>346</v>
      </c>
      <c r="I20" s="176" t="s">
        <v>346</v>
      </c>
      <c r="J20" s="176" t="s">
        <v>346</v>
      </c>
      <c r="K20" s="176" t="s">
        <v>346</v>
      </c>
      <c r="L20" s="176" t="s">
        <v>346</v>
      </c>
      <c r="M20" s="176" t="s">
        <v>346</v>
      </c>
      <c r="N20" s="176"/>
      <c r="O20" s="176" t="s">
        <v>346</v>
      </c>
      <c r="P20" s="176" t="s">
        <v>346</v>
      </c>
      <c r="Q20" s="176" t="s">
        <v>346</v>
      </c>
      <c r="R20" s="176" t="s">
        <v>346</v>
      </c>
      <c r="S20" s="176" t="s">
        <v>346</v>
      </c>
      <c r="T20" s="176" t="s">
        <v>346</v>
      </c>
      <c r="U20" s="176" t="s">
        <v>346</v>
      </c>
      <c r="V20" s="176" t="s">
        <v>346</v>
      </c>
      <c r="W20" s="176" t="s">
        <v>346</v>
      </c>
      <c r="X20" s="129"/>
    </row>
    <row r="21" spans="1:24" s="112" customFormat="1" ht="13.5" customHeight="1" x14ac:dyDescent="0.2">
      <c r="A21" s="175" t="s">
        <v>314</v>
      </c>
      <c r="B21" s="232">
        <f t="shared" si="1"/>
        <v>23</v>
      </c>
      <c r="C21" s="232" t="str">
        <f t="shared" si="2"/>
        <v>-</v>
      </c>
      <c r="D21" s="176" t="s">
        <v>346</v>
      </c>
      <c r="E21" s="176" t="s">
        <v>346</v>
      </c>
      <c r="F21" s="176" t="s">
        <v>346</v>
      </c>
      <c r="G21" s="176" t="s">
        <v>346</v>
      </c>
      <c r="H21" s="176" t="s">
        <v>346</v>
      </c>
      <c r="I21" s="176" t="s">
        <v>346</v>
      </c>
      <c r="J21" s="176" t="s">
        <v>346</v>
      </c>
      <c r="K21" s="176" t="s">
        <v>346</v>
      </c>
      <c r="L21" s="176" t="s">
        <v>346</v>
      </c>
      <c r="M21" s="176" t="s">
        <v>346</v>
      </c>
      <c r="N21" s="176">
        <v>5</v>
      </c>
      <c r="O21" s="176" t="s">
        <v>346</v>
      </c>
      <c r="P21" s="176" t="s">
        <v>346</v>
      </c>
      <c r="Q21" s="176" t="s">
        <v>346</v>
      </c>
      <c r="R21" s="176" t="s">
        <v>346</v>
      </c>
      <c r="S21" s="176" t="s">
        <v>346</v>
      </c>
      <c r="T21" s="176">
        <v>8</v>
      </c>
      <c r="U21" s="176" t="s">
        <v>346</v>
      </c>
      <c r="V21" s="176">
        <v>10</v>
      </c>
      <c r="W21" s="176" t="s">
        <v>346</v>
      </c>
      <c r="X21" s="129"/>
    </row>
    <row r="22" spans="1:24" s="112" customFormat="1" ht="13.5" customHeight="1" x14ac:dyDescent="0.2">
      <c r="A22" s="175" t="s">
        <v>315</v>
      </c>
      <c r="B22" s="232">
        <f t="shared" si="1"/>
        <v>18</v>
      </c>
      <c r="C22" s="232">
        <f t="shared" si="2"/>
        <v>191</v>
      </c>
      <c r="D22" s="176" t="s">
        <v>346</v>
      </c>
      <c r="E22" s="176" t="s">
        <v>346</v>
      </c>
      <c r="F22" s="176" t="s">
        <v>346</v>
      </c>
      <c r="G22" s="176" t="s">
        <v>346</v>
      </c>
      <c r="H22" s="176" t="s">
        <v>346</v>
      </c>
      <c r="I22" s="176" t="s">
        <v>346</v>
      </c>
      <c r="J22" s="176" t="s">
        <v>346</v>
      </c>
      <c r="K22" s="176" t="s">
        <v>346</v>
      </c>
      <c r="L22" s="176">
        <v>11</v>
      </c>
      <c r="M22" s="176">
        <v>42</v>
      </c>
      <c r="N22" s="176"/>
      <c r="O22" s="176" t="s">
        <v>346</v>
      </c>
      <c r="P22" s="176" t="s">
        <v>346</v>
      </c>
      <c r="Q22" s="176" t="s">
        <v>346</v>
      </c>
      <c r="R22" s="176" t="s">
        <v>346</v>
      </c>
      <c r="S22" s="176" t="s">
        <v>346</v>
      </c>
      <c r="T22" s="176">
        <v>1</v>
      </c>
      <c r="U22" s="176">
        <v>149</v>
      </c>
      <c r="V22" s="176">
        <v>6</v>
      </c>
      <c r="W22" s="176" t="s">
        <v>346</v>
      </c>
      <c r="X22" s="129"/>
    </row>
    <row r="23" spans="1:24" s="112" customFormat="1" ht="13.5" customHeight="1" x14ac:dyDescent="0.2">
      <c r="A23" s="175" t="s">
        <v>316</v>
      </c>
      <c r="B23" s="232">
        <f t="shared" si="1"/>
        <v>49</v>
      </c>
      <c r="C23" s="232">
        <f t="shared" si="2"/>
        <v>549</v>
      </c>
      <c r="D23" s="176" t="s">
        <v>346</v>
      </c>
      <c r="E23" s="176" t="s">
        <v>346</v>
      </c>
      <c r="F23" s="176" t="s">
        <v>346</v>
      </c>
      <c r="G23" s="176" t="s">
        <v>346</v>
      </c>
      <c r="H23" s="176" t="s">
        <v>346</v>
      </c>
      <c r="I23" s="176" t="s">
        <v>346</v>
      </c>
      <c r="J23" s="176" t="s">
        <v>346</v>
      </c>
      <c r="K23" s="176" t="s">
        <v>346</v>
      </c>
      <c r="L23" s="176">
        <v>9</v>
      </c>
      <c r="M23" s="176">
        <v>123</v>
      </c>
      <c r="N23" s="176">
        <v>10</v>
      </c>
      <c r="O23" s="176" t="s">
        <v>346</v>
      </c>
      <c r="P23" s="176" t="s">
        <v>346</v>
      </c>
      <c r="Q23" s="176" t="s">
        <v>346</v>
      </c>
      <c r="R23" s="176" t="s">
        <v>346</v>
      </c>
      <c r="S23" s="176" t="s">
        <v>346</v>
      </c>
      <c r="T23" s="176">
        <v>1</v>
      </c>
      <c r="U23" s="176">
        <v>200</v>
      </c>
      <c r="V23" s="176">
        <v>29</v>
      </c>
      <c r="W23" s="176">
        <v>226</v>
      </c>
      <c r="X23" s="129"/>
    </row>
    <row r="24" spans="1:24" s="112" customFormat="1" ht="13.5" customHeight="1" x14ac:dyDescent="0.2">
      <c r="A24" s="175" t="s">
        <v>317</v>
      </c>
      <c r="B24" s="232">
        <f t="shared" si="1"/>
        <v>43</v>
      </c>
      <c r="C24" s="232">
        <f t="shared" si="2"/>
        <v>635</v>
      </c>
      <c r="D24" s="176" t="s">
        <v>346</v>
      </c>
      <c r="E24" s="176" t="s">
        <v>346</v>
      </c>
      <c r="F24" s="176" t="s">
        <v>346</v>
      </c>
      <c r="G24" s="176" t="s">
        <v>346</v>
      </c>
      <c r="H24" s="176" t="s">
        <v>346</v>
      </c>
      <c r="I24" s="176" t="s">
        <v>346</v>
      </c>
      <c r="J24" s="176">
        <v>9</v>
      </c>
      <c r="K24" s="176">
        <v>197</v>
      </c>
      <c r="L24" s="176" t="s">
        <v>346</v>
      </c>
      <c r="M24" s="176" t="s">
        <v>346</v>
      </c>
      <c r="N24" s="176">
        <v>4</v>
      </c>
      <c r="O24" s="176" t="s">
        <v>346</v>
      </c>
      <c r="P24" s="176" t="s">
        <v>346</v>
      </c>
      <c r="Q24" s="176" t="s">
        <v>346</v>
      </c>
      <c r="R24" s="176">
        <v>11</v>
      </c>
      <c r="S24" s="176" t="s">
        <v>346</v>
      </c>
      <c r="T24" s="176" t="s">
        <v>346</v>
      </c>
      <c r="U24" s="176" t="s">
        <v>346</v>
      </c>
      <c r="V24" s="176">
        <v>19</v>
      </c>
      <c r="W24" s="176">
        <v>438</v>
      </c>
      <c r="X24" s="129"/>
    </row>
    <row r="25" spans="1:24" s="112" customFormat="1" ht="13.5" customHeight="1" x14ac:dyDescent="0.2">
      <c r="A25" s="175" t="s">
        <v>318</v>
      </c>
      <c r="B25" s="232" t="str">
        <f t="shared" si="1"/>
        <v>-</v>
      </c>
      <c r="C25" s="232" t="str">
        <f t="shared" si="2"/>
        <v>-</v>
      </c>
      <c r="D25" s="176" t="s">
        <v>346</v>
      </c>
      <c r="E25" s="176" t="s">
        <v>346</v>
      </c>
      <c r="F25" s="176" t="s">
        <v>346</v>
      </c>
      <c r="G25" s="176" t="s">
        <v>346</v>
      </c>
      <c r="H25" s="176" t="s">
        <v>346</v>
      </c>
      <c r="I25" s="176" t="s">
        <v>346</v>
      </c>
      <c r="J25" s="176" t="s">
        <v>346</v>
      </c>
      <c r="K25" s="176" t="s">
        <v>346</v>
      </c>
      <c r="L25" s="176" t="s">
        <v>346</v>
      </c>
      <c r="M25" s="176" t="s">
        <v>346</v>
      </c>
      <c r="N25" s="176"/>
      <c r="O25" s="176" t="s">
        <v>346</v>
      </c>
      <c r="P25" s="176" t="s">
        <v>346</v>
      </c>
      <c r="Q25" s="176" t="s">
        <v>346</v>
      </c>
      <c r="R25" s="176" t="s">
        <v>346</v>
      </c>
      <c r="S25" s="176" t="s">
        <v>346</v>
      </c>
      <c r="T25" s="176" t="s">
        <v>346</v>
      </c>
      <c r="U25" s="176" t="s">
        <v>346</v>
      </c>
      <c r="V25" s="176" t="s">
        <v>346</v>
      </c>
      <c r="W25" s="176" t="s">
        <v>346</v>
      </c>
      <c r="X25" s="129"/>
    </row>
    <row r="26" spans="1:24" s="80" customFormat="1" ht="13.5" customHeight="1" x14ac:dyDescent="0.2">
      <c r="A26" s="201" t="s">
        <v>248</v>
      </c>
      <c r="B26" s="202"/>
      <c r="C26" s="202"/>
      <c r="D26" s="100"/>
      <c r="E26" s="100"/>
      <c r="F26" s="10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4" s="80" customFormat="1" ht="13" x14ac:dyDescent="0.2">
      <c r="A27" s="179" t="s">
        <v>285</v>
      </c>
      <c r="B27" s="203"/>
      <c r="C27" s="203"/>
      <c r="D27" s="153"/>
      <c r="E27" s="153"/>
      <c r="F27" s="153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</row>
    <row r="28" spans="1:24" s="80" customFormat="1" ht="13" x14ac:dyDescent="0.2">
      <c r="A28" s="179"/>
      <c r="B28" s="203"/>
      <c r="C28" s="203"/>
      <c r="D28" s="153"/>
      <c r="E28" s="153"/>
      <c r="F28" s="153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4" s="80" customFormat="1" ht="13" x14ac:dyDescent="0.2">
      <c r="A29" s="179"/>
      <c r="B29" s="203"/>
      <c r="C29" s="203"/>
      <c r="D29" s="153"/>
      <c r="E29" s="153"/>
      <c r="F29" s="153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24" s="80" customFormat="1" ht="13" x14ac:dyDescent="0.2">
      <c r="A30" s="181"/>
      <c r="B30" s="85"/>
      <c r="C30" s="85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4" s="80" customFormat="1" ht="13" x14ac:dyDescent="0.2">
      <c r="A31" s="181"/>
    </row>
    <row r="32" spans="1:24" s="80" customFormat="1" ht="13" x14ac:dyDescent="0.2">
      <c r="A32" s="181"/>
    </row>
  </sheetData>
  <mergeCells count="12">
    <mergeCell ref="V3:W3"/>
    <mergeCell ref="B2:W2"/>
    <mergeCell ref="B3:C3"/>
    <mergeCell ref="D3:E3"/>
    <mergeCell ref="N3:O3"/>
    <mergeCell ref="P3:Q3"/>
    <mergeCell ref="R3:S3"/>
    <mergeCell ref="T3:U3"/>
    <mergeCell ref="F3:G3"/>
    <mergeCell ref="H3:I3"/>
    <mergeCell ref="J3:K3"/>
    <mergeCell ref="L3:M3"/>
  </mergeCells>
  <phoneticPr fontId="2"/>
  <pageMargins left="0.59055118110236227" right="0.59055118110236227" top="0.78740157480314965" bottom="0.78740157480314965" header="0" footer="0"/>
  <pageSetup paperSize="9" scale="90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5"/>
  <sheetViews>
    <sheetView showGridLines="0" showOutlineSymbols="0" view="pageBreakPreview" zoomScale="90" zoomScaleNormal="75" zoomScaleSheetLayoutView="90" workbookViewId="0">
      <selection activeCell="L15" sqref="L15"/>
    </sheetView>
  </sheetViews>
  <sheetFormatPr defaultColWidth="10" defaultRowHeight="11" x14ac:dyDescent="0.2"/>
  <cols>
    <col min="1" max="1" width="11.36328125" style="150" customWidth="1"/>
    <col min="2" max="13" width="6.36328125" style="148" customWidth="1"/>
    <col min="14" max="17" width="6.36328125" style="149" customWidth="1"/>
    <col min="18" max="18" width="0.453125" style="149" customWidth="1"/>
    <col min="19" max="23" width="5.36328125" style="149" customWidth="1"/>
    <col min="24" max="16384" width="10" style="149"/>
  </cols>
  <sheetData>
    <row r="1" spans="1:22" s="142" customFormat="1" ht="13.5" customHeight="1" x14ac:dyDescent="0.2">
      <c r="A1" s="212" t="s">
        <v>210</v>
      </c>
      <c r="B1" s="141"/>
      <c r="C1" s="213"/>
      <c r="D1" s="213"/>
      <c r="E1" s="213"/>
      <c r="F1" s="141"/>
      <c r="G1" s="141"/>
      <c r="H1" s="141"/>
      <c r="I1" s="141"/>
      <c r="J1" s="141"/>
      <c r="K1" s="141"/>
      <c r="L1" s="141"/>
      <c r="M1" s="141"/>
      <c r="N1" s="141"/>
      <c r="O1" s="82"/>
      <c r="P1" s="203"/>
      <c r="Q1" s="86" t="s">
        <v>344</v>
      </c>
      <c r="R1" s="100"/>
      <c r="S1" s="100"/>
    </row>
    <row r="2" spans="1:22" s="142" customFormat="1" ht="14.25" customHeight="1" x14ac:dyDescent="0.2">
      <c r="A2" s="214"/>
      <c r="B2" s="431" t="s">
        <v>1</v>
      </c>
      <c r="C2" s="374"/>
      <c r="D2" s="374"/>
      <c r="E2" s="374"/>
      <c r="F2" s="374"/>
      <c r="G2" s="374"/>
      <c r="H2" s="374"/>
      <c r="I2" s="348"/>
      <c r="J2" s="431" t="s">
        <v>211</v>
      </c>
      <c r="K2" s="432"/>
      <c r="L2" s="432"/>
      <c r="M2" s="432"/>
      <c r="N2" s="432"/>
      <c r="O2" s="432"/>
      <c r="P2" s="433"/>
      <c r="Q2" s="434"/>
      <c r="R2" s="141"/>
    </row>
    <row r="3" spans="1:22" s="142" customFormat="1" ht="45" customHeight="1" x14ac:dyDescent="0.2">
      <c r="A3" s="214"/>
      <c r="B3" s="446" t="s">
        <v>212</v>
      </c>
      <c r="C3" s="445"/>
      <c r="D3" s="440" t="s">
        <v>213</v>
      </c>
      <c r="E3" s="445"/>
      <c r="F3" s="440" t="s">
        <v>178</v>
      </c>
      <c r="G3" s="441"/>
      <c r="H3" s="444" t="s">
        <v>0</v>
      </c>
      <c r="I3" s="444"/>
      <c r="J3" s="441" t="s">
        <v>212</v>
      </c>
      <c r="K3" s="445"/>
      <c r="L3" s="442" t="s">
        <v>213</v>
      </c>
      <c r="M3" s="443"/>
      <c r="N3" s="440" t="s">
        <v>178</v>
      </c>
      <c r="O3" s="441"/>
      <c r="P3" s="435" t="s">
        <v>0</v>
      </c>
      <c r="Q3" s="435"/>
    </row>
    <row r="4" spans="1:22" s="142" customFormat="1" ht="18" customHeight="1" x14ac:dyDescent="0.2">
      <c r="A4" s="216"/>
      <c r="B4" s="217" t="s">
        <v>214</v>
      </c>
      <c r="C4" s="217" t="s">
        <v>215</v>
      </c>
      <c r="D4" s="217" t="s">
        <v>214</v>
      </c>
      <c r="E4" s="217" t="s">
        <v>215</v>
      </c>
      <c r="F4" s="217" t="s">
        <v>280</v>
      </c>
      <c r="G4" s="218" t="s">
        <v>215</v>
      </c>
      <c r="H4" s="217" t="s">
        <v>214</v>
      </c>
      <c r="I4" s="217" t="s">
        <v>215</v>
      </c>
      <c r="J4" s="219" t="s">
        <v>214</v>
      </c>
      <c r="K4" s="217" t="s">
        <v>215</v>
      </c>
      <c r="L4" s="217" t="s">
        <v>214</v>
      </c>
      <c r="M4" s="217" t="s">
        <v>215</v>
      </c>
      <c r="N4" s="217" t="s">
        <v>214</v>
      </c>
      <c r="O4" s="217" t="s">
        <v>215</v>
      </c>
      <c r="P4" s="217" t="s">
        <v>214</v>
      </c>
      <c r="Q4" s="217" t="s">
        <v>215</v>
      </c>
    </row>
    <row r="5" spans="1:22" s="262" customFormat="1" ht="13.5" customHeight="1" x14ac:dyDescent="0.2">
      <c r="A5" s="220" t="s">
        <v>281</v>
      </c>
      <c r="B5" s="260">
        <f t="shared" ref="B5:I5" si="0">IF(SUM(J5,B12,J12,B19,J19,B26,J26,B33)=0,"-",SUM(J5,B12,J12,B19,J19,B26,J26,B33))</f>
        <v>526</v>
      </c>
      <c r="C5" s="260">
        <f t="shared" si="0"/>
        <v>260</v>
      </c>
      <c r="D5" s="260">
        <f t="shared" si="0"/>
        <v>1342</v>
      </c>
      <c r="E5" s="260">
        <f t="shared" si="0"/>
        <v>966</v>
      </c>
      <c r="F5" s="260">
        <f t="shared" si="0"/>
        <v>1510</v>
      </c>
      <c r="G5" s="260">
        <f t="shared" si="0"/>
        <v>800</v>
      </c>
      <c r="H5" s="260">
        <f t="shared" si="0"/>
        <v>190</v>
      </c>
      <c r="I5" s="260">
        <f t="shared" si="0"/>
        <v>189</v>
      </c>
      <c r="J5" s="261">
        <v>402</v>
      </c>
      <c r="K5" s="260">
        <v>148</v>
      </c>
      <c r="L5" s="260">
        <v>158</v>
      </c>
      <c r="M5" s="260">
        <v>135</v>
      </c>
      <c r="N5" s="260">
        <v>59</v>
      </c>
      <c r="O5" s="260">
        <v>33</v>
      </c>
      <c r="P5" s="260">
        <v>26</v>
      </c>
      <c r="Q5" s="260">
        <v>22</v>
      </c>
    </row>
    <row r="6" spans="1:22" s="256" customFormat="1" ht="13.5" customHeight="1" x14ac:dyDescent="0.2">
      <c r="A6" s="247" t="s">
        <v>299</v>
      </c>
      <c r="B6" s="258">
        <f>IF(SUM(J6,B13,J13,B20,J20,B27,J27,B34)=0,"-",SUM(J6,B13,J13,B20,J20,B27,J27,B34))</f>
        <v>28</v>
      </c>
      <c r="C6" s="258">
        <f>IF(SUM(K6,C13,K13,C20,K20,C27,K27,C34)=0,"-",SUM(K6,C13,K13,C20,K20,C27,K27,C34))</f>
        <v>28</v>
      </c>
      <c r="D6" s="258">
        <f t="shared" ref="D6:I6" si="1">IF(SUM(L6,D13,L13,D20,L20,D27,L27,D34)=0,"-",SUM(L6,D13,L13,D20,L20,D27,L27,D34))</f>
        <v>112</v>
      </c>
      <c r="E6" s="258">
        <f t="shared" si="1"/>
        <v>60</v>
      </c>
      <c r="F6" s="258">
        <f t="shared" si="1"/>
        <v>86</v>
      </c>
      <c r="G6" s="258">
        <f t="shared" si="1"/>
        <v>28</v>
      </c>
      <c r="H6" s="258">
        <f t="shared" si="1"/>
        <v>22</v>
      </c>
      <c r="I6" s="258">
        <f t="shared" si="1"/>
        <v>22</v>
      </c>
      <c r="J6" s="263">
        <v>21</v>
      </c>
      <c r="K6" s="258">
        <v>21</v>
      </c>
      <c r="L6" s="258">
        <v>20</v>
      </c>
      <c r="M6" s="258">
        <v>16</v>
      </c>
      <c r="N6" s="258">
        <v>1</v>
      </c>
      <c r="O6" s="258">
        <v>1</v>
      </c>
      <c r="P6" s="258">
        <v>3</v>
      </c>
      <c r="Q6" s="258">
        <v>3</v>
      </c>
    </row>
    <row r="7" spans="1:22" s="257" customFormat="1" ht="13" x14ac:dyDescent="0.2">
      <c r="A7" s="221"/>
      <c r="B7" s="256"/>
      <c r="C7" s="256"/>
      <c r="D7" s="256"/>
      <c r="E7" s="256"/>
      <c r="F7" s="256"/>
      <c r="G7" s="256"/>
      <c r="H7" s="255"/>
      <c r="I7" s="255"/>
      <c r="J7" s="256"/>
      <c r="K7" s="256"/>
      <c r="L7" s="256"/>
      <c r="M7" s="256"/>
    </row>
    <row r="8" spans="1:22" s="257" customFormat="1" ht="13" x14ac:dyDescent="0.2">
      <c r="A8" s="221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64"/>
      <c r="O8" s="264"/>
      <c r="P8" s="264"/>
      <c r="Q8" s="264"/>
      <c r="R8" s="264"/>
      <c r="S8" s="264"/>
      <c r="T8" s="264"/>
      <c r="U8" s="264"/>
    </row>
    <row r="9" spans="1:22" s="257" customFormat="1" ht="14.25" customHeight="1" x14ac:dyDescent="0.2">
      <c r="A9" s="265"/>
      <c r="B9" s="436" t="s">
        <v>216</v>
      </c>
      <c r="C9" s="437"/>
      <c r="D9" s="437"/>
      <c r="E9" s="437"/>
      <c r="F9" s="437"/>
      <c r="G9" s="437"/>
      <c r="H9" s="438"/>
      <c r="I9" s="439"/>
      <c r="J9" s="431" t="s">
        <v>217</v>
      </c>
      <c r="K9" s="432"/>
      <c r="L9" s="432"/>
      <c r="M9" s="432"/>
      <c r="N9" s="432"/>
      <c r="O9" s="432"/>
      <c r="P9" s="351"/>
      <c r="Q9" s="352"/>
      <c r="R9" s="213"/>
      <c r="S9" s="213"/>
      <c r="T9" s="213"/>
      <c r="U9" s="213"/>
      <c r="V9" s="264"/>
    </row>
    <row r="10" spans="1:22" s="257" customFormat="1" ht="45" customHeight="1" x14ac:dyDescent="0.2">
      <c r="A10" s="266"/>
      <c r="B10" s="455" t="s">
        <v>212</v>
      </c>
      <c r="C10" s="456"/>
      <c r="D10" s="455" t="s">
        <v>213</v>
      </c>
      <c r="E10" s="456"/>
      <c r="F10" s="453" t="s">
        <v>178</v>
      </c>
      <c r="G10" s="454"/>
      <c r="H10" s="444" t="s">
        <v>0</v>
      </c>
      <c r="I10" s="444"/>
      <c r="J10" s="451" t="s">
        <v>212</v>
      </c>
      <c r="K10" s="452"/>
      <c r="L10" s="451" t="s">
        <v>213</v>
      </c>
      <c r="M10" s="452"/>
      <c r="N10" s="447" t="s">
        <v>178</v>
      </c>
      <c r="O10" s="448"/>
      <c r="P10" s="435" t="s">
        <v>0</v>
      </c>
      <c r="Q10" s="435"/>
      <c r="R10" s="223"/>
      <c r="S10" s="223"/>
      <c r="T10" s="223"/>
      <c r="U10" s="223"/>
      <c r="V10" s="264"/>
    </row>
    <row r="11" spans="1:22" s="262" customFormat="1" ht="13.5" customHeight="1" x14ac:dyDescent="0.2">
      <c r="A11" s="267"/>
      <c r="B11" s="217" t="s">
        <v>214</v>
      </c>
      <c r="C11" s="217" t="s">
        <v>215</v>
      </c>
      <c r="D11" s="217" t="s">
        <v>214</v>
      </c>
      <c r="E11" s="217" t="s">
        <v>215</v>
      </c>
      <c r="F11" s="217" t="s">
        <v>214</v>
      </c>
      <c r="G11" s="217" t="s">
        <v>215</v>
      </c>
      <c r="H11" s="217" t="s">
        <v>214</v>
      </c>
      <c r="I11" s="217" t="s">
        <v>215</v>
      </c>
      <c r="J11" s="217" t="s">
        <v>214</v>
      </c>
      <c r="K11" s="217" t="s">
        <v>215</v>
      </c>
      <c r="L11" s="217" t="s">
        <v>214</v>
      </c>
      <c r="M11" s="217" t="s">
        <v>215</v>
      </c>
      <c r="N11" s="217" t="s">
        <v>214</v>
      </c>
      <c r="O11" s="218" t="s">
        <v>215</v>
      </c>
      <c r="P11" s="217" t="s">
        <v>214</v>
      </c>
      <c r="Q11" s="217" t="s">
        <v>215</v>
      </c>
      <c r="R11" s="224"/>
      <c r="S11" s="224"/>
      <c r="T11" s="224"/>
      <c r="U11" s="224"/>
      <c r="V11" s="268"/>
    </row>
    <row r="12" spans="1:22" s="257" customFormat="1" ht="13.5" customHeight="1" x14ac:dyDescent="0.2">
      <c r="A12" s="225" t="s">
        <v>281</v>
      </c>
      <c r="B12" s="252">
        <v>74</v>
      </c>
      <c r="C12" s="252">
        <v>70</v>
      </c>
      <c r="D12" s="252">
        <v>296</v>
      </c>
      <c r="E12" s="252">
        <v>285</v>
      </c>
      <c r="F12" s="252">
        <v>132</v>
      </c>
      <c r="G12" s="252">
        <v>89</v>
      </c>
      <c r="H12" s="252">
        <v>23</v>
      </c>
      <c r="I12" s="252">
        <v>28</v>
      </c>
      <c r="J12" s="252">
        <v>1</v>
      </c>
      <c r="K12" s="252">
        <v>1</v>
      </c>
      <c r="L12" s="252">
        <v>132</v>
      </c>
      <c r="M12" s="252">
        <v>91</v>
      </c>
      <c r="N12" s="252">
        <v>49</v>
      </c>
      <c r="O12" s="253">
        <v>42</v>
      </c>
      <c r="P12" s="252">
        <v>1</v>
      </c>
      <c r="Q12" s="252">
        <v>1</v>
      </c>
      <c r="R12" s="254"/>
      <c r="S12" s="254"/>
      <c r="T12" s="254"/>
      <c r="U12" s="254"/>
      <c r="V12" s="264"/>
    </row>
    <row r="13" spans="1:22" s="256" customFormat="1" ht="13.5" customHeight="1" x14ac:dyDescent="0.2">
      <c r="A13" s="247" t="s">
        <v>299</v>
      </c>
      <c r="B13" s="258">
        <v>5</v>
      </c>
      <c r="C13" s="258">
        <v>5</v>
      </c>
      <c r="D13" s="258">
        <v>16</v>
      </c>
      <c r="E13" s="258">
        <v>15</v>
      </c>
      <c r="F13" s="258">
        <v>11</v>
      </c>
      <c r="G13" s="258">
        <v>1</v>
      </c>
      <c r="H13" s="258" t="s">
        <v>346</v>
      </c>
      <c r="I13" s="258" t="s">
        <v>346</v>
      </c>
      <c r="J13" s="258" t="s">
        <v>346</v>
      </c>
      <c r="K13" s="258" t="s">
        <v>346</v>
      </c>
      <c r="L13" s="258">
        <v>11</v>
      </c>
      <c r="M13" s="258">
        <v>6</v>
      </c>
      <c r="N13" s="258">
        <v>3</v>
      </c>
      <c r="O13" s="259" t="s">
        <v>346</v>
      </c>
      <c r="P13" s="258">
        <v>1</v>
      </c>
      <c r="Q13" s="258">
        <v>1</v>
      </c>
      <c r="R13" s="254"/>
      <c r="S13" s="254"/>
      <c r="T13" s="254"/>
      <c r="U13" s="254"/>
      <c r="V13" s="255"/>
    </row>
    <row r="14" spans="1:22" s="257" customFormat="1" ht="13" x14ac:dyDescent="0.2">
      <c r="A14" s="269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P14" s="264"/>
      <c r="Q14" s="264"/>
      <c r="R14" s="264"/>
      <c r="S14" s="264"/>
      <c r="T14" s="264"/>
      <c r="U14" s="264"/>
    </row>
    <row r="15" spans="1:22" s="257" customFormat="1" ht="13" x14ac:dyDescent="0.2">
      <c r="A15" s="221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64"/>
      <c r="O15" s="264"/>
      <c r="P15" s="264"/>
      <c r="Q15" s="264"/>
    </row>
    <row r="16" spans="1:22" s="257" customFormat="1" ht="14.25" customHeight="1" x14ac:dyDescent="0.2">
      <c r="A16" s="265"/>
      <c r="B16" s="431" t="s">
        <v>218</v>
      </c>
      <c r="C16" s="432"/>
      <c r="D16" s="432"/>
      <c r="E16" s="432"/>
      <c r="F16" s="432"/>
      <c r="G16" s="432"/>
      <c r="H16" s="421"/>
      <c r="I16" s="422"/>
      <c r="J16" s="449" t="s">
        <v>219</v>
      </c>
      <c r="K16" s="450"/>
      <c r="L16" s="450"/>
      <c r="M16" s="450"/>
      <c r="N16" s="450"/>
      <c r="O16" s="450"/>
      <c r="P16" s="421"/>
      <c r="Q16" s="422"/>
      <c r="R16" s="264"/>
    </row>
    <row r="17" spans="1:23" s="257" customFormat="1" ht="45" customHeight="1" x14ac:dyDescent="0.2">
      <c r="A17" s="266"/>
      <c r="B17" s="451" t="s">
        <v>212</v>
      </c>
      <c r="C17" s="452"/>
      <c r="D17" s="451" t="s">
        <v>213</v>
      </c>
      <c r="E17" s="452"/>
      <c r="F17" s="440" t="s">
        <v>178</v>
      </c>
      <c r="G17" s="441"/>
      <c r="H17" s="435" t="s">
        <v>0</v>
      </c>
      <c r="I17" s="435"/>
      <c r="J17" s="451" t="s">
        <v>212</v>
      </c>
      <c r="K17" s="452"/>
      <c r="L17" s="451" t="s">
        <v>213</v>
      </c>
      <c r="M17" s="452"/>
      <c r="N17" s="440" t="s">
        <v>178</v>
      </c>
      <c r="O17" s="441"/>
      <c r="P17" s="435" t="s">
        <v>0</v>
      </c>
      <c r="Q17" s="435"/>
    </row>
    <row r="18" spans="1:23" s="262" customFormat="1" ht="13.5" customHeight="1" x14ac:dyDescent="0.2">
      <c r="A18" s="267"/>
      <c r="B18" s="217" t="s">
        <v>214</v>
      </c>
      <c r="C18" s="217" t="s">
        <v>215</v>
      </c>
      <c r="D18" s="217" t="s">
        <v>214</v>
      </c>
      <c r="E18" s="217" t="s">
        <v>215</v>
      </c>
      <c r="F18" s="217" t="s">
        <v>214</v>
      </c>
      <c r="G18" s="217" t="s">
        <v>215</v>
      </c>
      <c r="H18" s="217" t="s">
        <v>214</v>
      </c>
      <c r="I18" s="217" t="s">
        <v>215</v>
      </c>
      <c r="J18" s="217" t="s">
        <v>214</v>
      </c>
      <c r="K18" s="217" t="s">
        <v>215</v>
      </c>
      <c r="L18" s="217" t="s">
        <v>214</v>
      </c>
      <c r="M18" s="217" t="s">
        <v>215</v>
      </c>
      <c r="N18" s="217" t="s">
        <v>214</v>
      </c>
      <c r="O18" s="218" t="s">
        <v>215</v>
      </c>
      <c r="P18" s="217" t="s">
        <v>214</v>
      </c>
      <c r="Q18" s="217" t="s">
        <v>215</v>
      </c>
      <c r="R18" s="224"/>
      <c r="S18" s="224"/>
      <c r="T18" s="224"/>
      <c r="U18" s="224"/>
      <c r="V18" s="268"/>
    </row>
    <row r="19" spans="1:23" s="257" customFormat="1" ht="13.5" customHeight="1" x14ac:dyDescent="0.2">
      <c r="A19" s="225" t="s">
        <v>281</v>
      </c>
      <c r="B19" s="252" t="s">
        <v>345</v>
      </c>
      <c r="C19" s="252" t="s">
        <v>345</v>
      </c>
      <c r="D19" s="252">
        <v>184</v>
      </c>
      <c r="E19" s="252">
        <v>158</v>
      </c>
      <c r="F19" s="252">
        <v>327</v>
      </c>
      <c r="G19" s="252">
        <v>221</v>
      </c>
      <c r="H19" s="252">
        <v>40</v>
      </c>
      <c r="I19" s="252">
        <v>50</v>
      </c>
      <c r="J19" s="252">
        <v>10</v>
      </c>
      <c r="K19" s="252">
        <v>10</v>
      </c>
      <c r="L19" s="252">
        <v>322</v>
      </c>
      <c r="M19" s="252">
        <v>119</v>
      </c>
      <c r="N19" s="252">
        <v>550</v>
      </c>
      <c r="O19" s="252">
        <v>176</v>
      </c>
      <c r="P19" s="252">
        <v>58</v>
      </c>
      <c r="Q19" s="252">
        <v>40</v>
      </c>
    </row>
    <row r="20" spans="1:23" s="256" customFormat="1" ht="13.5" customHeight="1" x14ac:dyDescent="0.2">
      <c r="A20" s="247" t="s">
        <v>299</v>
      </c>
      <c r="B20" s="258" t="s">
        <v>346</v>
      </c>
      <c r="C20" s="258" t="s">
        <v>346</v>
      </c>
      <c r="D20" s="258">
        <v>12</v>
      </c>
      <c r="E20" s="258">
        <v>15</v>
      </c>
      <c r="F20" s="258">
        <v>23</v>
      </c>
      <c r="G20" s="258">
        <v>12</v>
      </c>
      <c r="H20" s="258">
        <v>14</v>
      </c>
      <c r="I20" s="258">
        <v>14</v>
      </c>
      <c r="J20" s="258" t="s">
        <v>346</v>
      </c>
      <c r="K20" s="258" t="s">
        <v>346</v>
      </c>
      <c r="L20" s="258">
        <v>35</v>
      </c>
      <c r="M20" s="258">
        <v>3</v>
      </c>
      <c r="N20" s="258">
        <v>26</v>
      </c>
      <c r="O20" s="258">
        <v>8</v>
      </c>
      <c r="P20" s="258">
        <v>1</v>
      </c>
      <c r="Q20" s="258">
        <v>1</v>
      </c>
    </row>
    <row r="21" spans="1:23" s="257" customFormat="1" ht="13" x14ac:dyDescent="0.2">
      <c r="A21" s="221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R21" s="256"/>
      <c r="S21" s="256"/>
      <c r="T21" s="256"/>
      <c r="U21" s="256"/>
      <c r="V21" s="256"/>
      <c r="W21" s="256"/>
    </row>
    <row r="22" spans="1:23" s="257" customFormat="1" ht="13" x14ac:dyDescent="0.2">
      <c r="A22" s="221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64"/>
      <c r="O22" s="264"/>
      <c r="P22" s="264"/>
      <c r="Q22" s="264"/>
      <c r="R22" s="256"/>
      <c r="S22" s="256"/>
      <c r="T22" s="256"/>
      <c r="U22" s="270"/>
      <c r="V22" s="256"/>
      <c r="W22" s="256"/>
    </row>
    <row r="23" spans="1:23" s="257" customFormat="1" ht="14.25" customHeight="1" x14ac:dyDescent="0.2">
      <c r="A23" s="265"/>
      <c r="B23" s="449" t="s">
        <v>220</v>
      </c>
      <c r="C23" s="450"/>
      <c r="D23" s="450"/>
      <c r="E23" s="450"/>
      <c r="F23" s="450"/>
      <c r="G23" s="450"/>
      <c r="H23" s="421"/>
      <c r="I23" s="422"/>
      <c r="J23" s="449" t="s">
        <v>221</v>
      </c>
      <c r="K23" s="450"/>
      <c r="L23" s="450"/>
      <c r="M23" s="450"/>
      <c r="N23" s="450"/>
      <c r="O23" s="450"/>
      <c r="P23" s="421"/>
      <c r="Q23" s="422"/>
      <c r="R23" s="264"/>
    </row>
    <row r="24" spans="1:23" s="257" customFormat="1" ht="45" customHeight="1" x14ac:dyDescent="0.2">
      <c r="A24" s="266"/>
      <c r="B24" s="451" t="s">
        <v>212</v>
      </c>
      <c r="C24" s="452"/>
      <c r="D24" s="451" t="s">
        <v>213</v>
      </c>
      <c r="E24" s="452"/>
      <c r="F24" s="447" t="s">
        <v>178</v>
      </c>
      <c r="G24" s="448"/>
      <c r="H24" s="435" t="s">
        <v>0</v>
      </c>
      <c r="I24" s="435"/>
      <c r="J24" s="451" t="s">
        <v>212</v>
      </c>
      <c r="K24" s="452"/>
      <c r="L24" s="451" t="s">
        <v>213</v>
      </c>
      <c r="M24" s="452"/>
      <c r="N24" s="447" t="s">
        <v>178</v>
      </c>
      <c r="O24" s="448"/>
      <c r="P24" s="435" t="s">
        <v>0</v>
      </c>
      <c r="Q24" s="435"/>
    </row>
    <row r="25" spans="1:23" s="262" customFormat="1" ht="13.5" customHeight="1" x14ac:dyDescent="0.2">
      <c r="A25" s="267"/>
      <c r="B25" s="217" t="s">
        <v>214</v>
      </c>
      <c r="C25" s="217" t="s">
        <v>215</v>
      </c>
      <c r="D25" s="217" t="s">
        <v>214</v>
      </c>
      <c r="E25" s="217" t="s">
        <v>215</v>
      </c>
      <c r="F25" s="217" t="s">
        <v>214</v>
      </c>
      <c r="G25" s="217" t="s">
        <v>215</v>
      </c>
      <c r="H25" s="217" t="s">
        <v>214</v>
      </c>
      <c r="I25" s="217" t="s">
        <v>215</v>
      </c>
      <c r="J25" s="217" t="s">
        <v>214</v>
      </c>
      <c r="K25" s="217" t="s">
        <v>215</v>
      </c>
      <c r="L25" s="217" t="s">
        <v>214</v>
      </c>
      <c r="M25" s="217" t="s">
        <v>215</v>
      </c>
      <c r="N25" s="217" t="s">
        <v>214</v>
      </c>
      <c r="O25" s="218" t="s">
        <v>215</v>
      </c>
      <c r="P25" s="217" t="s">
        <v>214</v>
      </c>
      <c r="Q25" s="217" t="s">
        <v>215</v>
      </c>
      <c r="R25" s="224"/>
      <c r="S25" s="224"/>
      <c r="T25" s="224"/>
      <c r="U25" s="224"/>
      <c r="V25" s="268"/>
    </row>
    <row r="26" spans="1:23" s="257" customFormat="1" ht="13.5" customHeight="1" x14ac:dyDescent="0.2">
      <c r="A26" s="225" t="s">
        <v>281</v>
      </c>
      <c r="B26" s="252">
        <v>1</v>
      </c>
      <c r="C26" s="252" t="s">
        <v>345</v>
      </c>
      <c r="D26" s="252">
        <v>51</v>
      </c>
      <c r="E26" s="252">
        <v>28</v>
      </c>
      <c r="F26" s="252">
        <v>153</v>
      </c>
      <c r="G26" s="252">
        <v>78</v>
      </c>
      <c r="H26" s="252">
        <v>26</v>
      </c>
      <c r="I26" s="252">
        <v>36</v>
      </c>
      <c r="J26" s="252">
        <v>17</v>
      </c>
      <c r="K26" s="252">
        <v>15</v>
      </c>
      <c r="L26" s="252">
        <v>55</v>
      </c>
      <c r="M26" s="252">
        <v>41</v>
      </c>
      <c r="N26" s="252">
        <v>58</v>
      </c>
      <c r="O26" s="252">
        <v>42</v>
      </c>
      <c r="P26" s="252">
        <v>5</v>
      </c>
      <c r="Q26" s="252">
        <v>5</v>
      </c>
    </row>
    <row r="27" spans="1:23" s="256" customFormat="1" ht="13.5" customHeight="1" x14ac:dyDescent="0.2">
      <c r="A27" s="247" t="s">
        <v>299</v>
      </c>
      <c r="B27" s="258" t="s">
        <v>346</v>
      </c>
      <c r="C27" s="258" t="s">
        <v>346</v>
      </c>
      <c r="D27" s="258">
        <v>3</v>
      </c>
      <c r="E27" s="258">
        <v>1</v>
      </c>
      <c r="F27" s="258">
        <v>14</v>
      </c>
      <c r="G27" s="258">
        <v>3</v>
      </c>
      <c r="H27" s="258">
        <v>1</v>
      </c>
      <c r="I27" s="258">
        <v>1</v>
      </c>
      <c r="J27" s="258" t="s">
        <v>346</v>
      </c>
      <c r="K27" s="258" t="s">
        <v>346</v>
      </c>
      <c r="L27" s="258" t="s">
        <v>346</v>
      </c>
      <c r="M27" s="258">
        <v>1</v>
      </c>
      <c r="N27" s="258">
        <v>2</v>
      </c>
      <c r="O27" s="258" t="s">
        <v>346</v>
      </c>
      <c r="P27" s="258">
        <v>1</v>
      </c>
      <c r="Q27" s="258">
        <v>1</v>
      </c>
    </row>
    <row r="28" spans="1:23" s="257" customFormat="1" ht="13" x14ac:dyDescent="0.2">
      <c r="A28" s="221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23" s="257" customFormat="1" ht="15" customHeight="1" x14ac:dyDescent="0.2">
      <c r="A29" s="221"/>
      <c r="B29" s="255"/>
      <c r="C29" s="255"/>
      <c r="D29" s="255"/>
      <c r="E29" s="255"/>
      <c r="F29" s="255"/>
      <c r="G29" s="256"/>
      <c r="H29" s="255"/>
      <c r="I29" s="271"/>
      <c r="J29" s="255"/>
      <c r="K29" s="254"/>
      <c r="L29" s="272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64"/>
    </row>
    <row r="30" spans="1:23" s="257" customFormat="1" ht="14.25" customHeight="1" x14ac:dyDescent="0.2">
      <c r="A30" s="265"/>
      <c r="B30" s="431" t="s">
        <v>332</v>
      </c>
      <c r="C30" s="432"/>
      <c r="D30" s="432"/>
      <c r="E30" s="432"/>
      <c r="F30" s="432"/>
      <c r="G30" s="432"/>
      <c r="H30" s="374"/>
      <c r="I30" s="348"/>
      <c r="J30" s="145"/>
      <c r="K30" s="145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55"/>
    </row>
    <row r="31" spans="1:23" s="257" customFormat="1" ht="45" customHeight="1" x14ac:dyDescent="0.2">
      <c r="A31" s="266"/>
      <c r="B31" s="446" t="s">
        <v>212</v>
      </c>
      <c r="C31" s="445"/>
      <c r="D31" s="440" t="s">
        <v>213</v>
      </c>
      <c r="E31" s="445"/>
      <c r="F31" s="447" t="s">
        <v>178</v>
      </c>
      <c r="G31" s="448"/>
      <c r="H31" s="435" t="s">
        <v>0</v>
      </c>
      <c r="I31" s="435"/>
      <c r="J31" s="145"/>
      <c r="K31" s="145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55"/>
    </row>
    <row r="32" spans="1:23" s="257" customFormat="1" ht="13.5" customHeight="1" x14ac:dyDescent="0.2">
      <c r="A32" s="274"/>
      <c r="B32" s="217" t="s">
        <v>214</v>
      </c>
      <c r="C32" s="217" t="s">
        <v>215</v>
      </c>
      <c r="D32" s="217" t="s">
        <v>214</v>
      </c>
      <c r="E32" s="217" t="s">
        <v>215</v>
      </c>
      <c r="F32" s="217" t="s">
        <v>214</v>
      </c>
      <c r="G32" s="217" t="s">
        <v>215</v>
      </c>
      <c r="H32" s="217" t="s">
        <v>214</v>
      </c>
      <c r="I32" s="217" t="s">
        <v>215</v>
      </c>
      <c r="J32" s="146"/>
      <c r="K32" s="146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55"/>
    </row>
    <row r="33" spans="1:23" s="257" customFormat="1" ht="13.5" customHeight="1" x14ac:dyDescent="0.2">
      <c r="A33" s="225" t="s">
        <v>281</v>
      </c>
      <c r="B33" s="252">
        <v>21</v>
      </c>
      <c r="C33" s="252">
        <v>16</v>
      </c>
      <c r="D33" s="252">
        <v>144</v>
      </c>
      <c r="E33" s="252">
        <v>109</v>
      </c>
      <c r="F33" s="252">
        <v>182</v>
      </c>
      <c r="G33" s="253">
        <v>119</v>
      </c>
      <c r="H33" s="252">
        <v>11</v>
      </c>
      <c r="I33" s="252">
        <v>7</v>
      </c>
      <c r="J33" s="254"/>
      <c r="K33" s="254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55"/>
    </row>
    <row r="34" spans="1:23" s="256" customFormat="1" ht="13.5" customHeight="1" x14ac:dyDescent="0.2">
      <c r="A34" s="247" t="s">
        <v>299</v>
      </c>
      <c r="B34" s="258">
        <v>2</v>
      </c>
      <c r="C34" s="258">
        <v>2</v>
      </c>
      <c r="D34" s="258">
        <v>15</v>
      </c>
      <c r="E34" s="258">
        <v>3</v>
      </c>
      <c r="F34" s="258">
        <v>6</v>
      </c>
      <c r="G34" s="259">
        <v>3</v>
      </c>
      <c r="H34" s="258">
        <v>1</v>
      </c>
      <c r="I34" s="258">
        <v>1</v>
      </c>
      <c r="J34" s="254"/>
      <c r="K34" s="254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55"/>
    </row>
    <row r="35" spans="1:23" s="143" customFormat="1" ht="12" customHeight="1" x14ac:dyDescent="0.2">
      <c r="A35" s="228" t="s">
        <v>222</v>
      </c>
      <c r="B35" s="142"/>
      <c r="C35" s="142"/>
      <c r="D35" s="142"/>
      <c r="E35" s="142"/>
      <c r="F35" s="142"/>
      <c r="G35" s="142"/>
      <c r="H35" s="141"/>
      <c r="I35" s="141"/>
      <c r="J35" s="141"/>
      <c r="K35" s="141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144"/>
    </row>
    <row r="36" spans="1:23" s="143" customFormat="1" ht="9.75" customHeight="1" x14ac:dyDescent="0.2">
      <c r="A36" s="147"/>
      <c r="B36" s="142"/>
      <c r="C36" s="142"/>
      <c r="D36" s="142"/>
      <c r="E36" s="142"/>
      <c r="F36" s="142"/>
      <c r="G36" s="142"/>
      <c r="H36" s="142"/>
      <c r="I36" s="142"/>
      <c r="J36" s="142"/>
      <c r="K36" s="141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144"/>
    </row>
    <row r="37" spans="1:23" s="143" customFormat="1" ht="12" customHeight="1" x14ac:dyDescent="0.2">
      <c r="A37" s="147" t="s">
        <v>223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1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144"/>
    </row>
    <row r="38" spans="1:23" s="143" customFormat="1" ht="13" x14ac:dyDescent="0.2">
      <c r="A38" s="147" t="s">
        <v>224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1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144"/>
    </row>
    <row r="39" spans="1:23" s="143" customFormat="1" ht="13" x14ac:dyDescent="0.2">
      <c r="A39" s="147"/>
      <c r="B39" s="142"/>
      <c r="C39" s="142"/>
      <c r="D39" s="142"/>
      <c r="E39" s="142"/>
      <c r="F39" s="142"/>
      <c r="G39" s="142"/>
      <c r="H39" s="142"/>
      <c r="I39" s="142"/>
      <c r="J39" s="142"/>
      <c r="K39" s="141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144"/>
    </row>
    <row r="40" spans="1:23" s="143" customFormat="1" ht="13" x14ac:dyDescent="0.2">
      <c r="A40" s="147"/>
      <c r="B40" s="142"/>
      <c r="C40" s="142"/>
      <c r="D40" s="142"/>
      <c r="E40" s="142"/>
      <c r="F40" s="142"/>
      <c r="G40" s="142"/>
      <c r="H40" s="142"/>
      <c r="I40" s="142"/>
      <c r="J40" s="142"/>
      <c r="K40" s="141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144"/>
    </row>
    <row r="41" spans="1:23" s="143" customFormat="1" ht="13" x14ac:dyDescent="0.2">
      <c r="A41" s="147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1"/>
      <c r="M41" s="141"/>
      <c r="N41" s="141"/>
      <c r="O41" s="141"/>
      <c r="P41" s="141"/>
      <c r="Q41" s="141"/>
      <c r="R41" s="144"/>
      <c r="S41" s="144"/>
      <c r="T41" s="144"/>
      <c r="U41" s="144"/>
      <c r="V41" s="144"/>
    </row>
    <row r="42" spans="1:23" s="143" customFormat="1" ht="13" x14ac:dyDescent="0.2">
      <c r="A42" s="147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23" s="143" customFormat="1" ht="30" customHeight="1" x14ac:dyDescent="0.2">
      <c r="A43" s="457"/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</row>
    <row r="44" spans="1:23" s="143" customFormat="1" ht="13" x14ac:dyDescent="0.2">
      <c r="A44" s="147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23" x14ac:dyDescent="0.2">
      <c r="A45" s="229"/>
      <c r="N45" s="148"/>
      <c r="O45" s="148"/>
      <c r="P45" s="148"/>
      <c r="Q45" s="148"/>
    </row>
  </sheetData>
  <customSheetViews>
    <customSheetView guid="{8B4C5619-54EF-4E9D-AF19-AC3668C76619}" showPageBreaks="1" showGridLines="0" outlineSymbols="0" printArea="1" view="pageBreakPreview" topLeftCell="C34">
      <selection activeCell="T13" sqref="T13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70" pageOrder="overThenDown" orientation="portrait" cellComments="asDisplayed" r:id="rId1"/>
      <headerFooter alignWithMargins="0"/>
    </customSheetView>
  </customSheetViews>
  <mergeCells count="46">
    <mergeCell ref="A43:R43"/>
    <mergeCell ref="N24:O24"/>
    <mergeCell ref="P24:Q24"/>
    <mergeCell ref="B30:I30"/>
    <mergeCell ref="H31:I31"/>
    <mergeCell ref="L24:M24"/>
    <mergeCell ref="F24:G24"/>
    <mergeCell ref="J24:K24"/>
    <mergeCell ref="H24:I24"/>
    <mergeCell ref="F31:G31"/>
    <mergeCell ref="B31:C31"/>
    <mergeCell ref="D31:E31"/>
    <mergeCell ref="B24:C24"/>
    <mergeCell ref="D24:E24"/>
    <mergeCell ref="N17:O17"/>
    <mergeCell ref="P17:Q17"/>
    <mergeCell ref="B23:I23"/>
    <mergeCell ref="J23:Q23"/>
    <mergeCell ref="L17:M17"/>
    <mergeCell ref="H17:I17"/>
    <mergeCell ref="J17:K17"/>
    <mergeCell ref="F17:G17"/>
    <mergeCell ref="B17:C17"/>
    <mergeCell ref="D17:E17"/>
    <mergeCell ref="N10:O10"/>
    <mergeCell ref="P10:Q10"/>
    <mergeCell ref="B16:I16"/>
    <mergeCell ref="J16:Q16"/>
    <mergeCell ref="L10:M10"/>
    <mergeCell ref="H10:I10"/>
    <mergeCell ref="J10:K10"/>
    <mergeCell ref="F10:G10"/>
    <mergeCell ref="D10:E10"/>
    <mergeCell ref="B10:C10"/>
    <mergeCell ref="J2:Q2"/>
    <mergeCell ref="P3:Q3"/>
    <mergeCell ref="B9:I9"/>
    <mergeCell ref="J9:Q9"/>
    <mergeCell ref="N3:O3"/>
    <mergeCell ref="L3:M3"/>
    <mergeCell ref="B2:I2"/>
    <mergeCell ref="F3:G3"/>
    <mergeCell ref="H3:I3"/>
    <mergeCell ref="J3:K3"/>
    <mergeCell ref="B3:C3"/>
    <mergeCell ref="D3:E3"/>
  </mergeCells>
  <phoneticPr fontId="2"/>
  <pageMargins left="0.78740157480314965" right="0.78740157480314965" top="0.78740157480314965" bottom="0.78740157480314965" header="0" footer="0"/>
  <pageSetup paperSize="9" scale="75" fitToHeight="0" pageOrder="overThenDown" orientation="portrait" cellComments="asDisplayed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12"/>
  <sheetViews>
    <sheetView showGridLines="0" tabSelected="1" showOutlineSymbols="0" view="pageBreakPreview" zoomScale="90" zoomScaleNormal="100" zoomScaleSheetLayoutView="90" workbookViewId="0">
      <selection activeCell="H14" sqref="H14"/>
    </sheetView>
  </sheetViews>
  <sheetFormatPr defaultColWidth="10" defaultRowHeight="11" x14ac:dyDescent="0.2"/>
  <cols>
    <col min="1" max="1" width="11" style="150" customWidth="1"/>
    <col min="2" max="11" width="10.7265625" style="148" customWidth="1"/>
    <col min="12" max="12" width="0.453125" style="148" customWidth="1"/>
    <col min="13" max="13" width="5.36328125" style="148" customWidth="1"/>
    <col min="14" max="15" width="5.36328125" style="149" customWidth="1"/>
    <col min="16" max="16384" width="10" style="149"/>
  </cols>
  <sheetData>
    <row r="1" spans="1:27" s="142" customFormat="1" ht="13.5" customHeight="1" x14ac:dyDescent="0.2">
      <c r="A1" s="212" t="s">
        <v>249</v>
      </c>
      <c r="B1" s="141"/>
      <c r="C1" s="213"/>
      <c r="D1" s="141"/>
      <c r="E1" s="213"/>
      <c r="F1" s="213"/>
      <c r="G1" s="213"/>
      <c r="H1" s="141"/>
      <c r="I1" s="82"/>
      <c r="J1" s="203"/>
      <c r="K1" s="86" t="s">
        <v>344</v>
      </c>
      <c r="L1" s="141"/>
      <c r="M1" s="141"/>
      <c r="N1" s="141"/>
      <c r="O1" s="141"/>
    </row>
    <row r="2" spans="1:27" s="143" customFormat="1" ht="35.25" customHeight="1" x14ac:dyDescent="0.2">
      <c r="A2" s="222"/>
      <c r="B2" s="455" t="s">
        <v>179</v>
      </c>
      <c r="C2" s="456"/>
      <c r="D2" s="455" t="s">
        <v>333</v>
      </c>
      <c r="E2" s="456"/>
      <c r="F2" s="455" t="s">
        <v>334</v>
      </c>
      <c r="G2" s="456"/>
      <c r="H2" s="455" t="s">
        <v>282</v>
      </c>
      <c r="I2" s="462"/>
      <c r="J2" s="465" t="s">
        <v>0</v>
      </c>
      <c r="K2" s="466"/>
      <c r="L2" s="467"/>
      <c r="M2" s="460"/>
      <c r="N2" s="461"/>
      <c r="O2" s="461"/>
      <c r="P2" s="464"/>
      <c r="Q2" s="464"/>
      <c r="R2" s="463"/>
      <c r="S2" s="463"/>
      <c r="T2" s="463"/>
      <c r="U2" s="463"/>
      <c r="V2" s="460"/>
      <c r="W2" s="460"/>
      <c r="X2" s="461"/>
      <c r="Y2" s="461"/>
      <c r="Z2" s="141"/>
      <c r="AA2" s="142"/>
    </row>
    <row r="3" spans="1:27" s="143" customFormat="1" ht="13" x14ac:dyDescent="0.2">
      <c r="A3" s="227"/>
      <c r="B3" s="230" t="s">
        <v>264</v>
      </c>
      <c r="C3" s="230" t="s">
        <v>265</v>
      </c>
      <c r="D3" s="230" t="s">
        <v>264</v>
      </c>
      <c r="E3" s="230" t="s">
        <v>265</v>
      </c>
      <c r="F3" s="230" t="s">
        <v>264</v>
      </c>
      <c r="G3" s="230" t="s">
        <v>265</v>
      </c>
      <c r="H3" s="230" t="s">
        <v>264</v>
      </c>
      <c r="I3" s="230" t="s">
        <v>265</v>
      </c>
      <c r="J3" s="215" t="s">
        <v>264</v>
      </c>
      <c r="K3" s="215" t="s">
        <v>265</v>
      </c>
      <c r="L3" s="446"/>
      <c r="M3" s="441"/>
      <c r="N3" s="441"/>
      <c r="O3" s="441"/>
      <c r="P3" s="213"/>
      <c r="Q3" s="213"/>
      <c r="R3" s="213"/>
      <c r="S3" s="213"/>
      <c r="T3" s="213"/>
      <c r="U3" s="213"/>
      <c r="V3" s="441"/>
      <c r="W3" s="441"/>
      <c r="X3" s="441"/>
      <c r="Y3" s="441"/>
      <c r="Z3" s="141"/>
      <c r="AA3" s="142"/>
    </row>
    <row r="4" spans="1:27" s="257" customFormat="1" ht="16.5" customHeight="1" x14ac:dyDescent="0.2">
      <c r="A4" s="225" t="s">
        <v>269</v>
      </c>
      <c r="B4" s="252">
        <f>IF(SUM(D4,F4,H4,J4)=0,"-",SUM(D4,F4,H4,J4))</f>
        <v>1810</v>
      </c>
      <c r="C4" s="252">
        <f>IF(SUM(E4,G4,I4,K4)=0,"-",SUM(E4,G4,I4,K4))</f>
        <v>2079</v>
      </c>
      <c r="D4" s="252">
        <v>162</v>
      </c>
      <c r="E4" s="252">
        <v>225</v>
      </c>
      <c r="F4" s="252">
        <v>729</v>
      </c>
      <c r="G4" s="252">
        <v>828</v>
      </c>
      <c r="H4" s="252">
        <v>801</v>
      </c>
      <c r="I4" s="253">
        <v>877</v>
      </c>
      <c r="J4" s="253">
        <v>118</v>
      </c>
      <c r="K4" s="253">
        <v>149</v>
      </c>
      <c r="L4" s="468"/>
      <c r="M4" s="459"/>
      <c r="N4" s="459"/>
      <c r="O4" s="459"/>
      <c r="P4" s="254"/>
      <c r="Q4" s="254"/>
      <c r="R4" s="254"/>
      <c r="S4" s="254"/>
      <c r="T4" s="254"/>
      <c r="U4" s="254"/>
      <c r="V4" s="458"/>
      <c r="W4" s="458"/>
      <c r="X4" s="458"/>
      <c r="Y4" s="458"/>
      <c r="Z4" s="255"/>
      <c r="AA4" s="256"/>
    </row>
    <row r="5" spans="1:27" s="256" customFormat="1" ht="16.5" customHeight="1" x14ac:dyDescent="0.2">
      <c r="A5" s="247" t="s">
        <v>299</v>
      </c>
      <c r="B5" s="258">
        <f>IF(SUM(D5,F5,H5,J5)=0,"-",SUM(D5,F5,H5,J5))</f>
        <v>172</v>
      </c>
      <c r="C5" s="258">
        <f>IF(SUM(E5,G5,I5,K5)=0,"-",SUM(E5,G5,I5,K5))</f>
        <v>173</v>
      </c>
      <c r="D5" s="258">
        <v>4</v>
      </c>
      <c r="E5" s="258">
        <v>4</v>
      </c>
      <c r="F5" s="258">
        <v>90</v>
      </c>
      <c r="G5" s="258">
        <v>91</v>
      </c>
      <c r="H5" s="258">
        <v>70</v>
      </c>
      <c r="I5" s="259">
        <v>70</v>
      </c>
      <c r="J5" s="259">
        <v>8</v>
      </c>
      <c r="K5" s="259">
        <v>8</v>
      </c>
      <c r="L5" s="468"/>
      <c r="M5" s="459"/>
      <c r="N5" s="459"/>
      <c r="O5" s="459"/>
      <c r="P5" s="254"/>
      <c r="Q5" s="254"/>
      <c r="R5" s="254"/>
      <c r="S5" s="254"/>
      <c r="T5" s="254"/>
      <c r="U5" s="254"/>
      <c r="V5" s="459"/>
      <c r="W5" s="459"/>
      <c r="X5" s="459"/>
      <c r="Y5" s="459"/>
      <c r="Z5" s="255"/>
    </row>
    <row r="6" spans="1:27" s="143" customFormat="1" ht="13" x14ac:dyDescent="0.2">
      <c r="A6" s="228" t="s">
        <v>222</v>
      </c>
      <c r="B6" s="142"/>
      <c r="C6" s="142"/>
      <c r="D6" s="142"/>
      <c r="E6" s="142"/>
      <c r="F6" s="142"/>
      <c r="G6" s="142"/>
      <c r="H6" s="142"/>
      <c r="I6" s="142"/>
      <c r="J6" s="141"/>
      <c r="K6" s="141"/>
      <c r="L6" s="141"/>
      <c r="M6" s="141"/>
      <c r="N6" s="144"/>
      <c r="O6" s="144"/>
      <c r="P6" s="144"/>
      <c r="Q6" s="144"/>
      <c r="R6" s="144"/>
      <c r="S6" s="144"/>
      <c r="T6" s="144"/>
      <c r="U6" s="144"/>
    </row>
    <row r="7" spans="1:27" s="143" customFormat="1" ht="13" x14ac:dyDescent="0.2">
      <c r="A7" s="147" t="s">
        <v>250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27" s="143" customFormat="1" ht="13" x14ac:dyDescent="0.2">
      <c r="A8" s="147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27" s="143" customFormat="1" ht="13" x14ac:dyDescent="0.2">
      <c r="A9" s="147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27" s="143" customFormat="1" ht="13" x14ac:dyDescent="0.2">
      <c r="A10" s="147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27" s="143" customFormat="1" ht="13" x14ac:dyDescent="0.2">
      <c r="A11" s="147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27" s="143" customFormat="1" ht="29.25" customHeight="1" x14ac:dyDescent="0.2">
      <c r="A12" s="457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142"/>
    </row>
  </sheetData>
  <customSheetViews>
    <customSheetView guid="{8B4C5619-54EF-4E9D-AF19-AC3668C76619}" showPageBreaks="1" showGridLines="0" outlineSymbols="0" printArea="1" view="pageBreakPreview">
      <selection activeCell="K25" sqref="K25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64" pageOrder="overThenDown" orientation="portrait" r:id="rId1"/>
      <headerFooter alignWithMargins="0"/>
    </customSheetView>
  </customSheetViews>
  <mergeCells count="23">
    <mergeCell ref="A12:L12"/>
    <mergeCell ref="B2:C2"/>
    <mergeCell ref="N5:O5"/>
    <mergeCell ref="L2:O2"/>
    <mergeCell ref="L3:M3"/>
    <mergeCell ref="N3:O3"/>
    <mergeCell ref="L5:M5"/>
    <mergeCell ref="L4:M4"/>
    <mergeCell ref="N4:O4"/>
    <mergeCell ref="V2:Y2"/>
    <mergeCell ref="H2:I2"/>
    <mergeCell ref="D2:E2"/>
    <mergeCell ref="F2:G2"/>
    <mergeCell ref="T2:U2"/>
    <mergeCell ref="P2:Q2"/>
    <mergeCell ref="R2:S2"/>
    <mergeCell ref="J2:K2"/>
    <mergeCell ref="V3:W3"/>
    <mergeCell ref="X3:Y3"/>
    <mergeCell ref="V4:W4"/>
    <mergeCell ref="V5:W5"/>
    <mergeCell ref="X4:Y4"/>
    <mergeCell ref="X5:Y5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⑳改正案一覧</vt:lpstr>
      <vt:lpstr>24</vt:lpstr>
      <vt:lpstr>25-1</vt:lpstr>
      <vt:lpstr>25-2</vt:lpstr>
      <vt:lpstr>26-1</vt:lpstr>
      <vt:lpstr>26-2</vt:lpstr>
      <vt:lpstr>26-3</vt:lpstr>
      <vt:lpstr>27-1</vt:lpstr>
      <vt:lpstr>27-2</vt:lpstr>
      <vt:lpstr>'24'!Print_Area</vt:lpstr>
      <vt:lpstr>'25-1'!Print_Area</vt:lpstr>
      <vt:lpstr>'25-2'!Print_Area</vt:lpstr>
      <vt:lpstr>'26-1'!Print_Area</vt:lpstr>
      <vt:lpstr>'26-2'!Print_Area</vt:lpstr>
      <vt:lpstr>'26-3'!Print_Area</vt:lpstr>
      <vt:lpstr>'27-1'!Print_Area</vt:lpstr>
      <vt:lpstr>'27-2'!Print_Area</vt:lpstr>
      <vt:lpstr>⑳改正案一覧!Print_Area</vt:lpstr>
      <vt:lpstr>'24'!Print_Titles</vt:lpstr>
      <vt:lpstr>'25-1'!Print_Titles</vt:lpstr>
      <vt:lpstr>'25-2'!Print_Titles</vt:lpstr>
      <vt:lpstr>'26-1'!Print_Titles</vt:lpstr>
      <vt:lpstr>'26-2'!Print_Titles</vt:lpstr>
      <vt:lpstr>'26-3'!Print_Titles</vt:lpstr>
      <vt:lpstr>'27-1'!Print_Titles</vt:lpstr>
      <vt:lpstr>'27-2'!Print_Titles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2022-11-01T02:33:37Z</cp:lastPrinted>
  <dcterms:created xsi:type="dcterms:W3CDTF">2006-10-06T01:56:34Z</dcterms:created>
  <dcterms:modified xsi:type="dcterms:W3CDTF">2023-07-21T05:54:03Z</dcterms:modified>
</cp:coreProperties>
</file>