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6 H29実績情報年報【帯広】\"/>
    </mc:Choice>
  </mc:AlternateContent>
  <bookViews>
    <workbookView xWindow="0" yWindow="0" windowWidth="19200" windowHeight="6250" tabRatio="911" firstSheet="1" activeTab="5"/>
  </bookViews>
  <sheets>
    <sheet name="⑳改正案一覧" sheetId="1" state="hidden" r:id="rId1"/>
    <sheet name="64" sheetId="15" r:id="rId2"/>
    <sheet name="65" sheetId="16" r:id="rId3"/>
    <sheet name="66-1" sheetId="17" r:id="rId4"/>
    <sheet name="66-2" sheetId="32" r:id="rId5"/>
    <sheet name="67" sheetId="18" r:id="rId6"/>
  </sheets>
  <definedNames>
    <definedName name="_xlnm.Print_Area" localSheetId="1">'64'!$A$1:$Z$27</definedName>
    <definedName name="_xlnm.Print_Area" localSheetId="2">'65'!$A$1:$W$27</definedName>
    <definedName name="_xlnm.Print_Area" localSheetId="3">'66-1'!$A$1:$S$25</definedName>
    <definedName name="_xlnm.Print_Area" localSheetId="5">'67'!$A$1:$U$28</definedName>
    <definedName name="_xlnm.Print_Area" localSheetId="0">⑳改正案一覧!$A$1:$G$129</definedName>
    <definedName name="_xlnm.Print_Area">#REF!</definedName>
    <definedName name="_xlnm.Print_Titles" localSheetId="1">'64'!$1:$4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'64'!$A$1:$Z$32</definedName>
    <definedName name="Z_293DF52C_1200_42BF_A78D_BB2AAB878329_.wvu.PrintArea" localSheetId="2" hidden="1">'65'!$A$1:$W$31</definedName>
    <definedName name="Z_293DF52C_1200_42BF_A78D_BB2AAB878329_.wvu.PrintArea" localSheetId="3" hidden="1">'66-1'!$A$1:$S$32</definedName>
    <definedName name="Z_293DF52C_1200_42BF_A78D_BB2AAB878329_.wvu.PrintArea" localSheetId="4" hidden="1">'66-2'!$A$1:$T$14</definedName>
    <definedName name="Z_293DF52C_1200_42BF_A78D_BB2AAB878329_.wvu.PrintArea" localSheetId="5" hidden="1">'67'!$A$1:$U$31</definedName>
    <definedName name="Z_293DF52C_1200_42BF_A78D_BB2AAB878329_.wvu.PrintArea" localSheetId="0" hidden="1">⑳改正案一覧!$A$1:$G$129</definedName>
    <definedName name="Z_293DF52C_1200_42BF_A78D_BB2AAB878329_.wvu.PrintTitles" localSheetId="1" hidden="1">'64'!$1:$4</definedName>
    <definedName name="Z_293DF52C_1200_42BF_A78D_BB2AAB878329_.wvu.PrintTitles" localSheetId="0" hidden="1">⑳改正案一覧!$3:$5</definedName>
    <definedName name="Z_56D0106B_CB90_4499_A8AC_183481DC4CD8_.wvu.PrintArea" localSheetId="1" hidden="1">'64'!$A$1:$Z$32</definedName>
    <definedName name="Z_56D0106B_CB90_4499_A8AC_183481DC4CD8_.wvu.PrintArea" localSheetId="2" hidden="1">'65'!$A$1:$W$31</definedName>
    <definedName name="Z_56D0106B_CB90_4499_A8AC_183481DC4CD8_.wvu.PrintArea" localSheetId="3" hidden="1">'66-1'!$A$1:$S$32</definedName>
    <definedName name="Z_56D0106B_CB90_4499_A8AC_183481DC4CD8_.wvu.PrintArea" localSheetId="4" hidden="1">'66-2'!$A$1:$T$14</definedName>
    <definedName name="Z_56D0106B_CB90_4499_A8AC_183481DC4CD8_.wvu.PrintArea" localSheetId="5" hidden="1">'67'!$A$1:$U$31</definedName>
    <definedName name="Z_56D0106B_CB90_4499_A8AC_183481DC4CD8_.wvu.PrintArea" localSheetId="0" hidden="1">⑳改正案一覧!$A$1:$G$129</definedName>
    <definedName name="Z_56D0106B_CB90_4499_A8AC_183481DC4CD8_.wvu.PrintTitles" localSheetId="1" hidden="1">'64'!$1:$4</definedName>
    <definedName name="Z_56D0106B_CB90_4499_A8AC_183481DC4CD8_.wvu.PrintTitles" localSheetId="0" hidden="1">⑳改正案一覧!$3:$5</definedName>
    <definedName name="Z_81642AB8_0225_4BC4_B7AE_9E8C6C06FBF4_.wvu.PrintArea" localSheetId="1" hidden="1">'64'!$A$1:$Z$32</definedName>
    <definedName name="Z_81642AB8_0225_4BC4_B7AE_9E8C6C06FBF4_.wvu.PrintArea" localSheetId="2" hidden="1">'65'!$A$1:$W$31</definedName>
    <definedName name="Z_81642AB8_0225_4BC4_B7AE_9E8C6C06FBF4_.wvu.PrintArea" localSheetId="3" hidden="1">'66-1'!$A$1:$S$32</definedName>
    <definedName name="Z_81642AB8_0225_4BC4_B7AE_9E8C6C06FBF4_.wvu.PrintArea" localSheetId="4" hidden="1">'66-2'!$A$1:$T$14</definedName>
    <definedName name="Z_81642AB8_0225_4BC4_B7AE_9E8C6C06FBF4_.wvu.PrintArea" localSheetId="5" hidden="1">'67'!$A$1:$U$31</definedName>
    <definedName name="Z_81642AB8_0225_4BC4_B7AE_9E8C6C06FBF4_.wvu.PrintArea" localSheetId="0" hidden="1">⑳改正案一覧!$A$1:$G$129</definedName>
    <definedName name="Z_81642AB8_0225_4BC4_B7AE_9E8C6C06FBF4_.wvu.PrintTitles" localSheetId="1" hidden="1">'64'!$1:$4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212176 - 個人用ビュー" guid="{81642AB8-0225-4BC4-B7AE-9E8C6C06FBF4}" mergeInterval="0" personalView="1" maximized="1" xWindow="1" yWindow="1" windowWidth="1020" windowHeight="549" tabRatio="949" activeSheetId="13"/>
    <customWorkbookView name="046029 - 個人用ビュー" guid="{293DF52C-1200-42BF-A78D-BB2AAB878329}" mergeInterval="0" personalView="1" maximized="1" windowWidth="1276" windowHeight="800" tabRatio="949" activeSheetId="2"/>
    <customWorkbookView name="053894 - 個人用ビュー" guid="{56D0106B-CB90-4499-A8AC-183481DC4CD8}" mergeInterval="0" personalView="1" xWindow="3" yWindow="29" windowWidth="981" windowHeight="445" tabRatio="949" activeSheetId="10" showComments="commIndAndComment"/>
  </customWorkbookViews>
</workbook>
</file>

<file path=xl/calcChain.xml><?xml version="1.0" encoding="utf-8"?>
<calcChain xmlns="http://schemas.openxmlformats.org/spreadsheetml/2006/main">
  <c r="U7" i="32" l="1"/>
  <c r="D10" i="16"/>
  <c r="U6" i="32"/>
  <c r="B5" i="17"/>
  <c r="C5" i="17" s="1"/>
  <c r="S4" i="17"/>
  <c r="Q4" i="17"/>
  <c r="O4" i="17"/>
  <c r="M4" i="17"/>
  <c r="K4" i="17"/>
  <c r="I4" i="17"/>
  <c r="G4" i="17"/>
  <c r="E4" i="17"/>
  <c r="C4" i="17"/>
  <c r="U7" i="18"/>
  <c r="U4" i="32"/>
  <c r="U5" i="32"/>
  <c r="V7" i="16"/>
  <c r="W7" i="16" s="1"/>
  <c r="T7" i="16"/>
  <c r="U7" i="16" s="1"/>
  <c r="R7" i="16"/>
  <c r="S7" i="16" s="1"/>
  <c r="P7" i="16"/>
  <c r="Q7" i="16" s="1"/>
  <c r="N7" i="16"/>
  <c r="O7" i="16" s="1"/>
  <c r="L7" i="16"/>
  <c r="M7" i="16" s="1"/>
  <c r="J7" i="16"/>
  <c r="H7" i="16"/>
  <c r="I7" i="16"/>
  <c r="J25" i="15"/>
  <c r="B25" i="15"/>
  <c r="J24" i="15"/>
  <c r="B24" i="15"/>
  <c r="J23" i="15"/>
  <c r="B23" i="15"/>
  <c r="J22" i="15"/>
  <c r="B22" i="15"/>
  <c r="J21" i="15"/>
  <c r="B21" i="15"/>
  <c r="J20" i="15"/>
  <c r="B20" i="15"/>
  <c r="J19" i="15"/>
  <c r="B19" i="15"/>
  <c r="J18" i="15"/>
  <c r="B18" i="15"/>
  <c r="J17" i="15"/>
  <c r="B17" i="15"/>
  <c r="J16" i="15"/>
  <c r="B16" i="15"/>
  <c r="J15" i="15"/>
  <c r="B15" i="15"/>
  <c r="J14" i="15"/>
  <c r="B14" i="15"/>
  <c r="J13" i="15"/>
  <c r="B13" i="15"/>
  <c r="J12" i="15"/>
  <c r="B12" i="15"/>
  <c r="J11" i="15"/>
  <c r="B11" i="15"/>
  <c r="J10" i="15"/>
  <c r="B10" i="15"/>
  <c r="J9" i="15"/>
  <c r="B9" i="15"/>
  <c r="J8" i="15"/>
  <c r="B8" i="15"/>
  <c r="J7" i="15"/>
  <c r="B7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 s="1"/>
  <c r="I6" i="15"/>
  <c r="H6" i="15"/>
  <c r="G6" i="15"/>
  <c r="F6" i="15"/>
  <c r="E6" i="15"/>
  <c r="D6" i="15"/>
  <c r="C6" i="15"/>
  <c r="B6" i="15" s="1"/>
  <c r="J5" i="15"/>
  <c r="B5" i="15"/>
  <c r="U8" i="32"/>
  <c r="U9" i="32"/>
  <c r="R5" i="17"/>
  <c r="S5" i="17" s="1"/>
  <c r="P5" i="17"/>
  <c r="Q5" i="17" s="1"/>
  <c r="N5" i="17"/>
  <c r="O5" i="17" s="1"/>
  <c r="L5" i="17"/>
  <c r="M5" i="17" s="1"/>
  <c r="J5" i="17"/>
  <c r="K5" i="17" s="1"/>
  <c r="H5" i="17"/>
  <c r="I5" i="17" s="1"/>
  <c r="F5" i="17"/>
  <c r="G5" i="17" s="1"/>
  <c r="D5" i="17"/>
  <c r="E5" i="17" s="1"/>
  <c r="T6" i="18"/>
  <c r="R6" i="18"/>
  <c r="S6" i="18"/>
  <c r="P6" i="18"/>
  <c r="Q6" i="18"/>
  <c r="N6" i="18"/>
  <c r="L6" i="18"/>
  <c r="M6" i="18" s="1"/>
  <c r="J6" i="18"/>
  <c r="K6" i="18" s="1"/>
  <c r="H6" i="18"/>
  <c r="I6" i="18" s="1"/>
  <c r="F6" i="18"/>
  <c r="G6" i="18" s="1"/>
  <c r="D6" i="18"/>
  <c r="E6" i="18" s="1"/>
  <c r="B6" i="18"/>
  <c r="C6" i="18" s="1"/>
  <c r="F7" i="16"/>
  <c r="W26" i="16"/>
  <c r="U26" i="16"/>
  <c r="S26" i="16"/>
  <c r="Q26" i="16"/>
  <c r="O26" i="16"/>
  <c r="M26" i="16"/>
  <c r="K26" i="16"/>
  <c r="I26" i="16"/>
  <c r="G26" i="16"/>
  <c r="D26" i="16"/>
  <c r="E26" i="16" s="1"/>
  <c r="W25" i="16"/>
  <c r="U25" i="16"/>
  <c r="S25" i="16"/>
  <c r="Q25" i="16"/>
  <c r="O25" i="16"/>
  <c r="M25" i="16"/>
  <c r="K25" i="16"/>
  <c r="I25" i="16"/>
  <c r="G25" i="16"/>
  <c r="D25" i="16"/>
  <c r="E25" i="16"/>
  <c r="W24" i="16"/>
  <c r="U24" i="16"/>
  <c r="S24" i="16"/>
  <c r="Q24" i="16"/>
  <c r="O24" i="16"/>
  <c r="M24" i="16"/>
  <c r="K24" i="16"/>
  <c r="I24" i="16"/>
  <c r="G24" i="16"/>
  <c r="D24" i="16"/>
  <c r="E24" i="16" s="1"/>
  <c r="W23" i="16"/>
  <c r="U23" i="16"/>
  <c r="S23" i="16"/>
  <c r="Q23" i="16"/>
  <c r="O23" i="16"/>
  <c r="M23" i="16"/>
  <c r="K23" i="16"/>
  <c r="I23" i="16"/>
  <c r="G23" i="16"/>
  <c r="D23" i="16"/>
  <c r="E23" i="16"/>
  <c r="W22" i="16"/>
  <c r="U22" i="16"/>
  <c r="S22" i="16"/>
  <c r="Q22" i="16"/>
  <c r="O22" i="16"/>
  <c r="M22" i="16"/>
  <c r="K22" i="16"/>
  <c r="I22" i="16"/>
  <c r="G22" i="16"/>
  <c r="D22" i="16"/>
  <c r="E22" i="16" s="1"/>
  <c r="W21" i="16"/>
  <c r="U21" i="16"/>
  <c r="S21" i="16"/>
  <c r="Q21" i="16"/>
  <c r="O21" i="16"/>
  <c r="M21" i="16"/>
  <c r="K21" i="16"/>
  <c r="I21" i="16"/>
  <c r="G21" i="16"/>
  <c r="D21" i="16"/>
  <c r="E21" i="16"/>
  <c r="W20" i="16"/>
  <c r="U20" i="16"/>
  <c r="S20" i="16"/>
  <c r="Q20" i="16"/>
  <c r="O20" i="16"/>
  <c r="M20" i="16"/>
  <c r="K20" i="16"/>
  <c r="I20" i="16"/>
  <c r="G20" i="16"/>
  <c r="D20" i="16"/>
  <c r="E20" i="16" s="1"/>
  <c r="W19" i="16"/>
  <c r="U19" i="16"/>
  <c r="S19" i="16"/>
  <c r="Q19" i="16"/>
  <c r="O19" i="16"/>
  <c r="M19" i="16"/>
  <c r="K19" i="16"/>
  <c r="I19" i="16"/>
  <c r="G19" i="16"/>
  <c r="D19" i="16"/>
  <c r="E19" i="16"/>
  <c r="W18" i="16"/>
  <c r="U18" i="16"/>
  <c r="S18" i="16"/>
  <c r="Q18" i="16"/>
  <c r="O18" i="16"/>
  <c r="M18" i="16"/>
  <c r="K18" i="16"/>
  <c r="I18" i="16"/>
  <c r="G18" i="16"/>
  <c r="D18" i="16"/>
  <c r="E18" i="16" s="1"/>
  <c r="W17" i="16"/>
  <c r="U17" i="16"/>
  <c r="S17" i="16"/>
  <c r="Q17" i="16"/>
  <c r="O17" i="16"/>
  <c r="M17" i="16"/>
  <c r="K17" i="16"/>
  <c r="I17" i="16"/>
  <c r="G17" i="16"/>
  <c r="D17" i="16"/>
  <c r="E17" i="16"/>
  <c r="W16" i="16"/>
  <c r="U16" i="16"/>
  <c r="S16" i="16"/>
  <c r="Q16" i="16"/>
  <c r="O16" i="16"/>
  <c r="M16" i="16"/>
  <c r="K16" i="16"/>
  <c r="I16" i="16"/>
  <c r="G16" i="16"/>
  <c r="D16" i="16"/>
  <c r="E16" i="16" s="1"/>
  <c r="W15" i="16"/>
  <c r="U15" i="16"/>
  <c r="S15" i="16"/>
  <c r="Q15" i="16"/>
  <c r="O15" i="16"/>
  <c r="M15" i="16"/>
  <c r="K15" i="16"/>
  <c r="I15" i="16"/>
  <c r="G15" i="16"/>
  <c r="D15" i="16"/>
  <c r="E15" i="16"/>
  <c r="W14" i="16"/>
  <c r="U14" i="16"/>
  <c r="S14" i="16"/>
  <c r="Q14" i="16"/>
  <c r="O14" i="16"/>
  <c r="M14" i="16"/>
  <c r="K14" i="16"/>
  <c r="I14" i="16"/>
  <c r="G14" i="16"/>
  <c r="D14" i="16"/>
  <c r="E14" i="16" s="1"/>
  <c r="W13" i="16"/>
  <c r="U13" i="16"/>
  <c r="S13" i="16"/>
  <c r="Q13" i="16"/>
  <c r="O13" i="16"/>
  <c r="M13" i="16"/>
  <c r="K13" i="16"/>
  <c r="I13" i="16"/>
  <c r="G13" i="16"/>
  <c r="D13" i="16"/>
  <c r="E13" i="16"/>
  <c r="W12" i="16"/>
  <c r="U12" i="16"/>
  <c r="S12" i="16"/>
  <c r="Q12" i="16"/>
  <c r="O12" i="16"/>
  <c r="M12" i="16"/>
  <c r="K12" i="16"/>
  <c r="I12" i="16"/>
  <c r="G12" i="16"/>
  <c r="D12" i="16"/>
  <c r="E12" i="16" s="1"/>
  <c r="W11" i="16"/>
  <c r="U11" i="16"/>
  <c r="S11" i="16"/>
  <c r="Q11" i="16"/>
  <c r="O11" i="16"/>
  <c r="M11" i="16"/>
  <c r="K11" i="16"/>
  <c r="I11" i="16"/>
  <c r="G11" i="16"/>
  <c r="D11" i="16"/>
  <c r="E11" i="16"/>
  <c r="S24" i="17"/>
  <c r="Q24" i="17"/>
  <c r="O24" i="17"/>
  <c r="M24" i="17"/>
  <c r="K24" i="17"/>
  <c r="I24" i="17"/>
  <c r="G24" i="17"/>
  <c r="E24" i="17"/>
  <c r="C24" i="17"/>
  <c r="S23" i="17"/>
  <c r="Q23" i="17"/>
  <c r="O23" i="17"/>
  <c r="M23" i="17"/>
  <c r="K23" i="17"/>
  <c r="I23" i="17"/>
  <c r="G23" i="17"/>
  <c r="E23" i="17"/>
  <c r="C23" i="17"/>
  <c r="S22" i="17"/>
  <c r="Q22" i="17"/>
  <c r="O22" i="17"/>
  <c r="M22" i="17"/>
  <c r="K22" i="17"/>
  <c r="I22" i="17"/>
  <c r="G22" i="17"/>
  <c r="E22" i="17"/>
  <c r="C22" i="17"/>
  <c r="S21" i="17"/>
  <c r="Q21" i="17"/>
  <c r="O21" i="17"/>
  <c r="M21" i="17"/>
  <c r="K21" i="17"/>
  <c r="I21" i="17"/>
  <c r="G21" i="17"/>
  <c r="E21" i="17"/>
  <c r="C21" i="17"/>
  <c r="S20" i="17"/>
  <c r="Q20" i="17"/>
  <c r="O20" i="17"/>
  <c r="M20" i="17"/>
  <c r="K20" i="17"/>
  <c r="I20" i="17"/>
  <c r="G20" i="17"/>
  <c r="E20" i="17"/>
  <c r="C20" i="17"/>
  <c r="S19" i="17"/>
  <c r="Q19" i="17"/>
  <c r="O19" i="17"/>
  <c r="M19" i="17"/>
  <c r="K19" i="17"/>
  <c r="I19" i="17"/>
  <c r="G19" i="17"/>
  <c r="E19" i="17"/>
  <c r="C19" i="17"/>
  <c r="S18" i="17"/>
  <c r="Q18" i="17"/>
  <c r="O18" i="17"/>
  <c r="M18" i="17"/>
  <c r="K18" i="17"/>
  <c r="I18" i="17"/>
  <c r="G18" i="17"/>
  <c r="E18" i="17"/>
  <c r="C18" i="17"/>
  <c r="S17" i="17"/>
  <c r="Q17" i="17"/>
  <c r="O17" i="17"/>
  <c r="M17" i="17"/>
  <c r="K17" i="17"/>
  <c r="I17" i="17"/>
  <c r="G17" i="17"/>
  <c r="E17" i="17"/>
  <c r="C17" i="17"/>
  <c r="S16" i="17"/>
  <c r="Q16" i="17"/>
  <c r="O16" i="17"/>
  <c r="M16" i="17"/>
  <c r="K16" i="17"/>
  <c r="I16" i="17"/>
  <c r="G16" i="17"/>
  <c r="E16" i="17"/>
  <c r="C16" i="17"/>
  <c r="S15" i="17"/>
  <c r="Q15" i="17"/>
  <c r="O15" i="17"/>
  <c r="M15" i="17"/>
  <c r="K15" i="17"/>
  <c r="I15" i="17"/>
  <c r="G15" i="17"/>
  <c r="E15" i="17"/>
  <c r="C15" i="17"/>
  <c r="S14" i="17"/>
  <c r="Q14" i="17"/>
  <c r="O14" i="17"/>
  <c r="M14" i="17"/>
  <c r="K14" i="17"/>
  <c r="I14" i="17"/>
  <c r="G14" i="17"/>
  <c r="E14" i="17"/>
  <c r="C14" i="17"/>
  <c r="S13" i="17"/>
  <c r="Q13" i="17"/>
  <c r="O13" i="17"/>
  <c r="M13" i="17"/>
  <c r="K13" i="17"/>
  <c r="I13" i="17"/>
  <c r="G13" i="17"/>
  <c r="E13" i="17"/>
  <c r="C13" i="17"/>
  <c r="S12" i="17"/>
  <c r="Q12" i="17"/>
  <c r="O12" i="17"/>
  <c r="M12" i="17"/>
  <c r="K12" i="17"/>
  <c r="I12" i="17"/>
  <c r="G12" i="17"/>
  <c r="E12" i="17"/>
  <c r="C12" i="17"/>
  <c r="S11" i="17"/>
  <c r="Q11" i="17"/>
  <c r="O11" i="17"/>
  <c r="M11" i="17"/>
  <c r="K11" i="17"/>
  <c r="I11" i="17"/>
  <c r="G11" i="17"/>
  <c r="E11" i="17"/>
  <c r="C11" i="17"/>
  <c r="S10" i="17"/>
  <c r="Q10" i="17"/>
  <c r="O10" i="17"/>
  <c r="M10" i="17"/>
  <c r="K10" i="17"/>
  <c r="I10" i="17"/>
  <c r="G10" i="17"/>
  <c r="E10" i="17"/>
  <c r="C10" i="17"/>
  <c r="S9" i="17"/>
  <c r="Q9" i="17"/>
  <c r="O9" i="17"/>
  <c r="M9" i="17"/>
  <c r="K9" i="17"/>
  <c r="I9" i="17"/>
  <c r="G9" i="17"/>
  <c r="E9" i="17"/>
  <c r="C9" i="17"/>
  <c r="U25" i="18"/>
  <c r="S25" i="18"/>
  <c r="Q25" i="18"/>
  <c r="O25" i="18"/>
  <c r="M25" i="18"/>
  <c r="K25" i="18"/>
  <c r="I25" i="18"/>
  <c r="G25" i="18"/>
  <c r="E25" i="18"/>
  <c r="C25" i="18"/>
  <c r="U24" i="18"/>
  <c r="S24" i="18"/>
  <c r="Q24" i="18"/>
  <c r="O24" i="18"/>
  <c r="M24" i="18"/>
  <c r="K24" i="18"/>
  <c r="I24" i="18"/>
  <c r="G24" i="18"/>
  <c r="E24" i="18"/>
  <c r="C24" i="18"/>
  <c r="U23" i="18"/>
  <c r="S23" i="18"/>
  <c r="Q23" i="18"/>
  <c r="O23" i="18"/>
  <c r="M23" i="18"/>
  <c r="K23" i="18"/>
  <c r="I23" i="18"/>
  <c r="G23" i="18"/>
  <c r="E23" i="18"/>
  <c r="C23" i="18"/>
  <c r="U22" i="18"/>
  <c r="S22" i="18"/>
  <c r="Q22" i="18"/>
  <c r="O22" i="18"/>
  <c r="M22" i="18"/>
  <c r="K22" i="18"/>
  <c r="I22" i="18"/>
  <c r="G22" i="18"/>
  <c r="E22" i="18"/>
  <c r="C22" i="18"/>
  <c r="U21" i="18"/>
  <c r="S21" i="18"/>
  <c r="Q21" i="18"/>
  <c r="O21" i="18"/>
  <c r="M21" i="18"/>
  <c r="K21" i="18"/>
  <c r="I21" i="18"/>
  <c r="G21" i="18"/>
  <c r="E21" i="18"/>
  <c r="C21" i="18"/>
  <c r="U20" i="18"/>
  <c r="S20" i="18"/>
  <c r="Q20" i="18"/>
  <c r="O20" i="18"/>
  <c r="M20" i="18"/>
  <c r="K20" i="18"/>
  <c r="I20" i="18"/>
  <c r="G20" i="18"/>
  <c r="E20" i="18"/>
  <c r="C20" i="18"/>
  <c r="U19" i="18"/>
  <c r="S19" i="18"/>
  <c r="Q19" i="18"/>
  <c r="O19" i="18"/>
  <c r="M19" i="18"/>
  <c r="K19" i="18"/>
  <c r="I19" i="18"/>
  <c r="G19" i="18"/>
  <c r="E19" i="18"/>
  <c r="C19" i="18"/>
  <c r="U18" i="18"/>
  <c r="S18" i="18"/>
  <c r="Q18" i="18"/>
  <c r="O18" i="18"/>
  <c r="M18" i="18"/>
  <c r="K18" i="18"/>
  <c r="I18" i="18"/>
  <c r="G18" i="18"/>
  <c r="E18" i="18"/>
  <c r="C18" i="18"/>
  <c r="U17" i="18"/>
  <c r="S17" i="18"/>
  <c r="Q17" i="18"/>
  <c r="O17" i="18"/>
  <c r="M17" i="18"/>
  <c r="K17" i="18"/>
  <c r="I17" i="18"/>
  <c r="G17" i="18"/>
  <c r="E17" i="18"/>
  <c r="C17" i="18"/>
  <c r="U16" i="18"/>
  <c r="S16" i="18"/>
  <c r="Q16" i="18"/>
  <c r="O16" i="18"/>
  <c r="M16" i="18"/>
  <c r="K16" i="18"/>
  <c r="I16" i="18"/>
  <c r="G16" i="18"/>
  <c r="E16" i="18"/>
  <c r="C16" i="18"/>
  <c r="U15" i="18"/>
  <c r="S15" i="18"/>
  <c r="Q15" i="18"/>
  <c r="O15" i="18"/>
  <c r="M15" i="18"/>
  <c r="K15" i="18"/>
  <c r="I15" i="18"/>
  <c r="G15" i="18"/>
  <c r="E15" i="18"/>
  <c r="C15" i="18"/>
  <c r="U14" i="18"/>
  <c r="S14" i="18"/>
  <c r="Q14" i="18"/>
  <c r="O14" i="18"/>
  <c r="M14" i="18"/>
  <c r="K14" i="18"/>
  <c r="I14" i="18"/>
  <c r="G14" i="18"/>
  <c r="E14" i="18"/>
  <c r="C14" i="18"/>
  <c r="U13" i="18"/>
  <c r="S13" i="18"/>
  <c r="Q13" i="18"/>
  <c r="O13" i="18"/>
  <c r="M13" i="18"/>
  <c r="K13" i="18"/>
  <c r="I13" i="18"/>
  <c r="G13" i="18"/>
  <c r="E13" i="18"/>
  <c r="C13" i="18"/>
  <c r="U12" i="18"/>
  <c r="S12" i="18"/>
  <c r="Q12" i="18"/>
  <c r="O12" i="18"/>
  <c r="M12" i="18"/>
  <c r="K12" i="18"/>
  <c r="I12" i="18"/>
  <c r="G12" i="18"/>
  <c r="E12" i="18"/>
  <c r="C12" i="18"/>
  <c r="U11" i="18"/>
  <c r="S11" i="18"/>
  <c r="Q11" i="18"/>
  <c r="O11" i="18"/>
  <c r="M11" i="18"/>
  <c r="K11" i="18"/>
  <c r="I11" i="18"/>
  <c r="G11" i="18"/>
  <c r="E11" i="18"/>
  <c r="C11" i="18"/>
  <c r="U10" i="18"/>
  <c r="S10" i="18"/>
  <c r="Q10" i="18"/>
  <c r="O10" i="18"/>
  <c r="M10" i="18"/>
  <c r="K10" i="18"/>
  <c r="I10" i="18"/>
  <c r="G10" i="18"/>
  <c r="E10" i="18"/>
  <c r="C10" i="18"/>
  <c r="C5" i="18"/>
  <c r="E5" i="18"/>
  <c r="G5" i="18"/>
  <c r="I5" i="18"/>
  <c r="K5" i="18"/>
  <c r="M5" i="18"/>
  <c r="O5" i="18"/>
  <c r="Q5" i="18"/>
  <c r="S5" i="18"/>
  <c r="U5" i="18"/>
  <c r="O6" i="18"/>
  <c r="C7" i="18"/>
  <c r="E7" i="18"/>
  <c r="G7" i="18"/>
  <c r="I7" i="18"/>
  <c r="K7" i="18"/>
  <c r="M7" i="18"/>
  <c r="O7" i="18"/>
  <c r="Q7" i="18"/>
  <c r="S7" i="18"/>
  <c r="C8" i="18"/>
  <c r="E8" i="18"/>
  <c r="G8" i="18"/>
  <c r="I8" i="18"/>
  <c r="K8" i="18"/>
  <c r="M8" i="18"/>
  <c r="O8" i="18"/>
  <c r="Q8" i="18"/>
  <c r="S8" i="18"/>
  <c r="U8" i="18"/>
  <c r="C9" i="18"/>
  <c r="E9" i="18"/>
  <c r="G9" i="18"/>
  <c r="I9" i="18"/>
  <c r="K9" i="18"/>
  <c r="M9" i="18"/>
  <c r="O9" i="18"/>
  <c r="Q9" i="18"/>
  <c r="S9" i="18"/>
  <c r="U9" i="18"/>
  <c r="C6" i="17"/>
  <c r="E6" i="17"/>
  <c r="G6" i="17"/>
  <c r="I6" i="17"/>
  <c r="K6" i="17"/>
  <c r="M6" i="17"/>
  <c r="O6" i="17"/>
  <c r="Q6" i="17"/>
  <c r="S6" i="17"/>
  <c r="C7" i="17"/>
  <c r="E7" i="17"/>
  <c r="G7" i="17"/>
  <c r="I7" i="17"/>
  <c r="K7" i="17"/>
  <c r="M7" i="17"/>
  <c r="O7" i="17"/>
  <c r="Q7" i="17"/>
  <c r="S7" i="17"/>
  <c r="C8" i="17"/>
  <c r="E8" i="17"/>
  <c r="G8" i="17"/>
  <c r="I8" i="17"/>
  <c r="K8" i="17"/>
  <c r="M8" i="17"/>
  <c r="O8" i="17"/>
  <c r="Q8" i="17"/>
  <c r="S8" i="17"/>
  <c r="K7" i="16"/>
  <c r="D8" i="16"/>
  <c r="E8" i="16"/>
  <c r="G8" i="16"/>
  <c r="I8" i="16"/>
  <c r="K8" i="16"/>
  <c r="M8" i="16"/>
  <c r="O8" i="16"/>
  <c r="Q8" i="16"/>
  <c r="S8" i="16"/>
  <c r="U8" i="16"/>
  <c r="W8" i="16"/>
  <c r="D9" i="16"/>
  <c r="E9" i="16" s="1"/>
  <c r="G9" i="16"/>
  <c r="I9" i="16"/>
  <c r="K9" i="16"/>
  <c r="M9" i="16"/>
  <c r="O9" i="16"/>
  <c r="Q9" i="16"/>
  <c r="S9" i="16"/>
  <c r="U9" i="16"/>
  <c r="W9" i="16"/>
  <c r="E10" i="16"/>
  <c r="G10" i="16"/>
  <c r="I10" i="16"/>
  <c r="K10" i="16"/>
  <c r="M10" i="16"/>
  <c r="O10" i="16"/>
  <c r="Q10" i="16"/>
  <c r="S10" i="16"/>
  <c r="U10" i="16"/>
  <c r="W10" i="16"/>
  <c r="U6" i="18"/>
  <c r="G7" i="16"/>
  <c r="C9" i="16"/>
  <c r="C24" i="16"/>
  <c r="C14" i="16"/>
  <c r="C18" i="16"/>
  <c r="C12" i="16"/>
  <c r="C20" i="16"/>
  <c r="C11" i="16"/>
  <c r="C15" i="16"/>
  <c r="C22" i="16"/>
  <c r="C26" i="16"/>
  <c r="C25" i="16"/>
  <c r="B7" i="16"/>
  <c r="C7" i="16" s="1"/>
  <c r="C10" i="16"/>
  <c r="C8" i="16"/>
  <c r="C13" i="16"/>
  <c r="C16" i="16"/>
  <c r="C19" i="16"/>
  <c r="C23" i="16"/>
  <c r="C17" i="16"/>
  <c r="C21" i="16"/>
  <c r="D7" i="16"/>
  <c r="E7" i="16" s="1"/>
</calcChain>
</file>

<file path=xl/sharedStrings.xml><?xml version="1.0" encoding="utf-8"?>
<sst xmlns="http://schemas.openxmlformats.org/spreadsheetml/2006/main" count="1095" uniqueCount="349">
  <si>
    <t>その他</t>
    <rPh sb="2" eb="3">
      <t>タ</t>
    </rPh>
    <phoneticPr fontId="2"/>
  </si>
  <si>
    <t>計</t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</si>
  <si>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</si>
  <si>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</si>
  <si>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</si>
  <si>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</si>
  <si>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</si>
  <si>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</si>
  <si>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</si>
  <si>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</si>
  <si>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</si>
  <si>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</si>
  <si>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</si>
  <si>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</si>
  <si>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</si>
  <si>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</si>
  <si>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</si>
  <si>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</si>
  <si>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</si>
  <si>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</si>
  <si>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</si>
  <si>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</si>
  <si>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</si>
  <si>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</si>
  <si>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</si>
  <si>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</si>
  <si>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</si>
  <si>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</si>
  <si>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</si>
  <si>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</si>
  <si>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</si>
  <si>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</si>
  <si>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</si>
  <si>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</si>
  <si>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</si>
  <si>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</si>
  <si>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</si>
  <si>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</si>
  <si>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</si>
  <si>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</si>
  <si>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</si>
  <si>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</si>
  <si>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</si>
  <si>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</si>
  <si>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</si>
  <si>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</si>
  <si>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</si>
  <si>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</si>
  <si>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</si>
  <si>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</si>
  <si>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</si>
  <si>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</si>
  <si>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</si>
  <si>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</si>
  <si>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</si>
  <si>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</si>
  <si>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</si>
  <si>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</si>
  <si>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</si>
  <si>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</si>
  <si>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</si>
  <si>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</si>
  <si>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</si>
  <si>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</si>
  <si>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</si>
  <si>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</si>
  <si>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</si>
  <si>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</si>
  <si>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</si>
  <si>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</si>
  <si>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</si>
  <si>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</si>
  <si>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</si>
  <si>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</si>
  <si>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</si>
  <si>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</si>
  <si>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</si>
  <si>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</si>
  <si>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</si>
  <si>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</si>
  <si>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</si>
  <si>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</si>
  <si>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</si>
  <si>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</si>
  <si>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</si>
  <si>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</si>
  <si>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</si>
  <si>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</si>
  <si>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</si>
  <si>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</si>
  <si>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</si>
  <si>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</si>
  <si>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</si>
  <si>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</si>
  <si>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</si>
  <si>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</si>
  <si>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</si>
  <si>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</si>
  <si>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</si>
  <si>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</si>
  <si>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</si>
  <si>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</si>
  <si>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</si>
  <si>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</si>
  <si>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</si>
  <si>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</si>
  <si>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</si>
  <si>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</si>
  <si>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</si>
  <si>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</si>
  <si>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</si>
  <si>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</si>
  <si>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</si>
  <si>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</si>
  <si>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</si>
  <si>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</si>
  <si>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</si>
  <si>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</si>
  <si>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</si>
  <si>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</si>
  <si>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</si>
  <si>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</si>
  <si>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</si>
  <si>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</si>
  <si>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</si>
  <si>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</si>
  <si>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</si>
  <si>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</si>
  <si>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</si>
  <si>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</si>
  <si>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</si>
  <si>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</si>
  <si>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</si>
  <si>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</si>
  <si>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</si>
  <si>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</si>
  <si>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</si>
  <si>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</si>
  <si>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</si>
  <si>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</si>
  <si>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</si>
  <si>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</si>
  <si>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</si>
  <si>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</si>
  <si>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</si>
  <si>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</si>
  <si>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</si>
  <si>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</si>
  <si>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</si>
  <si>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</si>
  <si>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</si>
  <si>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</si>
  <si>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</si>
  <si>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</si>
  <si>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</si>
  <si>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</si>
  <si>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</si>
  <si>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</si>
  <si>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</si>
  <si>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</si>
  <si>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</si>
  <si>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</si>
  <si>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</si>
  <si>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</si>
  <si>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</si>
  <si>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</si>
  <si>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</si>
  <si>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</si>
  <si>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</si>
  <si>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</si>
  <si>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</si>
  <si>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</si>
  <si>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</si>
  <si>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</si>
  <si>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</si>
  <si>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</si>
  <si>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</si>
  <si>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</si>
  <si>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-</t>
  </si>
  <si>
    <t>施設数</t>
    <phoneticPr fontId="2"/>
  </si>
  <si>
    <t>計</t>
    <rPh sb="0" eb="1">
      <t>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</si>
  <si>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</si>
  <si>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</si>
  <si>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</si>
  <si>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</si>
  <si>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</si>
  <si>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</si>
  <si>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</si>
  <si>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</si>
  <si>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</si>
  <si>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</si>
  <si>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</si>
  <si>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</si>
  <si>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</si>
  <si>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</si>
  <si>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</si>
  <si>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</si>
  <si>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</si>
  <si>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</si>
  <si>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</si>
  <si>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</si>
  <si>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</si>
  <si>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</si>
  <si>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</si>
  <si>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</si>
  <si>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</si>
  <si>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</si>
  <si>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</si>
  <si>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</si>
  <si>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</si>
  <si>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</si>
  <si>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その他</t>
  </si>
  <si>
    <t>全道</t>
    <rPh sb="0" eb="1">
      <t>ゼン</t>
    </rPh>
    <rPh sb="1" eb="2">
      <t>ミチ</t>
    </rPh>
    <phoneticPr fontId="2"/>
  </si>
  <si>
    <t>実数</t>
  </si>
  <si>
    <t>診療所（歯科診療所を除く）</t>
  </si>
  <si>
    <t>救急告示
医療施設</t>
    <rPh sb="5" eb="7">
      <t>イリョウ</t>
    </rPh>
    <rPh sb="7" eb="9">
      <t>シセツ</t>
    </rPh>
    <phoneticPr fontId="2"/>
  </si>
  <si>
    <t>療養病床</t>
    <phoneticPr fontId="2"/>
  </si>
  <si>
    <t>歯科診療所</t>
  </si>
  <si>
    <t>歯科技工所</t>
  </si>
  <si>
    <t>助産所</t>
  </si>
  <si>
    <t>施術所</t>
  </si>
  <si>
    <t>衛生検査所</t>
  </si>
  <si>
    <t>国</t>
  </si>
  <si>
    <t>公的医療機関</t>
  </si>
  <si>
    <t>医療法人</t>
  </si>
  <si>
    <t>個人</t>
  </si>
  <si>
    <t>道市町村</t>
  </si>
  <si>
    <t>　　病院</t>
    <phoneticPr fontId="2"/>
  </si>
  <si>
    <t>施設数</t>
    <rPh sb="0" eb="2">
      <t>シセツ</t>
    </rPh>
    <phoneticPr fontId="2"/>
  </si>
  <si>
    <t>　　　病床数</t>
    <phoneticPr fontId="2"/>
  </si>
  <si>
    <t>歯科</t>
    <phoneticPr fontId="2"/>
  </si>
  <si>
    <t>一般病床</t>
    <rPh sb="2" eb="4">
      <t>ビョウショウ</t>
    </rPh>
    <phoneticPr fontId="2"/>
  </si>
  <si>
    <t>精神病床</t>
    <rPh sb="2" eb="4">
      <t>ビョウショウ</t>
    </rPh>
    <phoneticPr fontId="2"/>
  </si>
  <si>
    <t>結核病床</t>
    <rPh sb="2" eb="4">
      <t>ビョウショウ</t>
    </rPh>
    <phoneticPr fontId="2"/>
  </si>
  <si>
    <t>感染症病床</t>
    <rPh sb="0" eb="3">
      <t>カンセンショウ</t>
    </rPh>
    <rPh sb="3" eb="5">
      <t>ビョウショウ</t>
    </rPh>
    <phoneticPr fontId="2"/>
  </si>
  <si>
    <t>一般病床数</t>
    <rPh sb="0" eb="2">
      <t>イッパン</t>
    </rPh>
    <phoneticPr fontId="2"/>
  </si>
  <si>
    <t>療養病床数</t>
    <rPh sb="0" eb="2">
      <t>リョウヨウ</t>
    </rPh>
    <rPh sb="2" eb="4">
      <t>ビョウショウ</t>
    </rPh>
    <rPh sb="4" eb="5">
      <t>スウ</t>
    </rPh>
    <phoneticPr fontId="2"/>
  </si>
  <si>
    <t>歯科衛生士</t>
    <rPh sb="0" eb="2">
      <t>シカ</t>
    </rPh>
    <rPh sb="2" eb="5">
      <t>エイセイシ</t>
    </rPh>
    <phoneticPr fontId="2"/>
  </si>
  <si>
    <t>歯科技工士</t>
    <rPh sb="0" eb="2">
      <t>シカ</t>
    </rPh>
    <rPh sb="2" eb="5">
      <t>ギコウシ</t>
    </rPh>
    <phoneticPr fontId="2"/>
  </si>
  <si>
    <t>保健師</t>
    <rPh sb="2" eb="3">
      <t>シ</t>
    </rPh>
    <phoneticPr fontId="2"/>
  </si>
  <si>
    <t>助産師</t>
    <rPh sb="2" eb="3">
      <t>シ</t>
    </rPh>
    <phoneticPr fontId="2"/>
  </si>
  <si>
    <t>看護師</t>
    <rPh sb="2" eb="3">
      <t>シ</t>
    </rPh>
    <phoneticPr fontId="2"/>
  </si>
  <si>
    <t>准看護師</t>
    <rPh sb="3" eb="4">
      <t>シ</t>
    </rPh>
    <phoneticPr fontId="2"/>
  </si>
  <si>
    <t>人口
10万対</t>
    <phoneticPr fontId="2"/>
  </si>
  <si>
    <t>臨床・衛生
検査技師</t>
    <rPh sb="4" eb="5">
      <t>セイ</t>
    </rPh>
    <rPh sb="6" eb="8">
      <t>ケンサ</t>
    </rPh>
    <rPh sb="8" eb="10">
      <t>ギシ</t>
    </rPh>
    <phoneticPr fontId="2"/>
  </si>
  <si>
    <t>理学療法士</t>
    <phoneticPr fontId="2"/>
  </si>
  <si>
    <t>作業療法士</t>
    <phoneticPr fontId="2"/>
  </si>
  <si>
    <t>視能訓練士</t>
    <phoneticPr fontId="2"/>
  </si>
  <si>
    <t>臨床工学技士</t>
    <phoneticPr fontId="2"/>
  </si>
  <si>
    <t>義肢装具士</t>
    <rPh sb="0" eb="2">
      <t>ギシ</t>
    </rPh>
    <rPh sb="2" eb="5">
      <t>ソウグシ</t>
    </rPh>
    <phoneticPr fontId="2"/>
  </si>
  <si>
    <t>言語聴覚士</t>
    <rPh sb="0" eb="2">
      <t>ゲンゴ</t>
    </rPh>
    <rPh sb="2" eb="5">
      <t>チョウカクシ</t>
    </rPh>
    <phoneticPr fontId="2"/>
  </si>
  <si>
    <t>常勤換算数</t>
    <rPh sb="0" eb="2">
      <t>ジョウキン</t>
    </rPh>
    <rPh sb="2" eb="4">
      <t>カンサン</t>
    </rPh>
    <rPh sb="4" eb="5">
      <t>スウ</t>
    </rPh>
    <phoneticPr fontId="2"/>
  </si>
  <si>
    <t>第６７表　保健所把握保健医療機関従事者数（人口１０万対）</t>
    <rPh sb="5" eb="8">
      <t>ホケンショ</t>
    </rPh>
    <rPh sb="8" eb="10">
      <t>ハアク</t>
    </rPh>
    <rPh sb="10" eb="12">
      <t>ホケン</t>
    </rPh>
    <rPh sb="12" eb="14">
      <t>イリョウ</t>
    </rPh>
    <rPh sb="14" eb="16">
      <t>キカン</t>
    </rPh>
    <phoneticPr fontId="2"/>
  </si>
  <si>
    <t>第６５表　医療施設数・病床数（人口１０万対）</t>
    <rPh sb="0" eb="1">
      <t>ダイ</t>
    </rPh>
    <rPh sb="3" eb="4">
      <t>ヒョウ</t>
    </rPh>
    <rPh sb="5" eb="7">
      <t>イリョウ</t>
    </rPh>
    <rPh sb="7" eb="10">
      <t>シセツスウ</t>
    </rPh>
    <rPh sb="11" eb="14">
      <t>ビョウショウスウ</t>
    </rPh>
    <rPh sb="15" eb="17">
      <t>ジンコウ</t>
    </rPh>
    <rPh sb="19" eb="20">
      <t>ヨロズ</t>
    </rPh>
    <rPh sb="20" eb="21">
      <t>タイ</t>
    </rPh>
    <phoneticPr fontId="2"/>
  </si>
  <si>
    <t>資料　地域保健・健康増進事業報告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</si>
  <si>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第６６－２表　職員配置状況（保健所・地域保健事業に関わる部署）</t>
    <rPh sb="7" eb="9">
      <t>ショクイン</t>
    </rPh>
    <rPh sb="9" eb="11">
      <t>ハイチ</t>
    </rPh>
    <rPh sb="11" eb="13">
      <t>ジョウキョウ</t>
    </rPh>
    <rPh sb="14" eb="17">
      <t>ホケンショ</t>
    </rPh>
    <rPh sb="18" eb="20">
      <t>チイキ</t>
    </rPh>
    <rPh sb="20" eb="22">
      <t>ホケン</t>
    </rPh>
    <rPh sb="22" eb="24">
      <t>ジギョウ</t>
    </rPh>
    <rPh sb="25" eb="26">
      <t>カカ</t>
    </rPh>
    <rPh sb="28" eb="30">
      <t>ブショ</t>
    </rPh>
    <phoneticPr fontId="2"/>
  </si>
  <si>
    <t>常勤（実人員）</t>
    <rPh sb="0" eb="2">
      <t>ジョウキン</t>
    </rPh>
    <rPh sb="3" eb="6">
      <t>ジツジンイン</t>
    </rPh>
    <phoneticPr fontId="2"/>
  </si>
  <si>
    <t>獣医師</t>
    <rPh sb="0" eb="3">
      <t>ジュウイシ</t>
    </rPh>
    <phoneticPr fontId="2"/>
  </si>
  <si>
    <t>薬剤師</t>
    <rPh sb="0" eb="3">
      <t>ヤクザイシ</t>
    </rPh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</si>
  <si>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</si>
  <si>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</si>
  <si>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</si>
  <si>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4">
      <t>ジュンカンゴシ</t>
    </rPh>
    <phoneticPr fontId="2"/>
  </si>
  <si>
    <t>作業療法士</t>
    <rPh sb="0" eb="2">
      <t>サギョウ</t>
    </rPh>
    <rPh sb="2" eb="5">
      <t>リョウホウシ</t>
    </rPh>
    <phoneticPr fontId="2"/>
  </si>
  <si>
    <t>診療放射線技師</t>
    <rPh sb="0" eb="2">
      <t>シンリョウ</t>
    </rPh>
    <rPh sb="2" eb="5">
      <t>ホウシャセン</t>
    </rPh>
    <rPh sb="5" eb="7">
      <t>ギシ</t>
    </rPh>
    <phoneticPr fontId="2"/>
  </si>
  <si>
    <t>診療エックス線技師</t>
    <rPh sb="0" eb="2">
      <t>シンリョウ</t>
    </rPh>
    <rPh sb="6" eb="7">
      <t>セン</t>
    </rPh>
    <rPh sb="7" eb="9">
      <t>ギシ</t>
    </rPh>
    <phoneticPr fontId="2"/>
  </si>
  <si>
    <t>臨床検査技師</t>
    <rPh sb="0" eb="2">
      <t>リンショウ</t>
    </rPh>
    <rPh sb="2" eb="4">
      <t>ケンサ</t>
    </rPh>
    <rPh sb="4" eb="6">
      <t>ギシ</t>
    </rPh>
    <phoneticPr fontId="2"/>
  </si>
  <si>
    <t>衛生検査技師</t>
    <rPh sb="0" eb="2">
      <t>エイセイ</t>
    </rPh>
    <rPh sb="2" eb="4">
      <t>ケンサ</t>
    </rPh>
    <rPh sb="4" eb="6">
      <t>ギシ</t>
    </rPh>
    <phoneticPr fontId="2"/>
  </si>
  <si>
    <t>管理栄養士</t>
    <rPh sb="0" eb="2">
      <t>カンリ</t>
    </rPh>
    <rPh sb="2" eb="5">
      <t>エイヨウシ</t>
    </rPh>
    <phoneticPr fontId="2"/>
  </si>
  <si>
    <t>栄養士</t>
    <rPh sb="0" eb="3">
      <t>エイヨウシ</t>
    </rPh>
    <phoneticPr fontId="2"/>
  </si>
  <si>
    <t>精神保健福祉士</t>
    <rPh sb="0" eb="2">
      <t>セイシン</t>
    </rPh>
    <rPh sb="2" eb="4">
      <t>ホケン</t>
    </rPh>
    <rPh sb="4" eb="7">
      <t>フクシシ</t>
    </rPh>
    <phoneticPr fontId="2"/>
  </si>
  <si>
    <t>精神保健福祉相談員</t>
    <rPh sb="0" eb="2">
      <t>セイシン</t>
    </rPh>
    <rPh sb="2" eb="4">
      <t>ホケン</t>
    </rPh>
    <rPh sb="4" eb="6">
      <t>フクシ</t>
    </rPh>
    <rPh sb="6" eb="9">
      <t>ソウダンイン</t>
    </rPh>
    <phoneticPr fontId="2"/>
  </si>
  <si>
    <t>栄養指導員</t>
    <rPh sb="0" eb="2">
      <t>エイヨウ</t>
    </rPh>
    <rPh sb="2" eb="5">
      <t>シドウイン</t>
    </rPh>
    <phoneticPr fontId="2"/>
  </si>
  <si>
    <t>食品衛生監視員</t>
    <rPh sb="0" eb="2">
      <t>ショクヒン</t>
    </rPh>
    <rPh sb="2" eb="4">
      <t>エイセイ</t>
    </rPh>
    <rPh sb="4" eb="7">
      <t>カンシイン</t>
    </rPh>
    <phoneticPr fontId="2"/>
  </si>
  <si>
    <t>環境衛生監視員</t>
    <rPh sb="0" eb="2">
      <t>カンキョウ</t>
    </rPh>
    <rPh sb="2" eb="4">
      <t>エイセイ</t>
    </rPh>
    <rPh sb="4" eb="7">
      <t>カンシイン</t>
    </rPh>
    <phoneticPr fontId="2"/>
  </si>
  <si>
    <t>医療監視員</t>
    <rPh sb="0" eb="2">
      <t>イリョウ</t>
    </rPh>
    <rPh sb="2" eb="5">
      <t>カンシイン</t>
    </rPh>
    <phoneticPr fontId="2"/>
  </si>
  <si>
    <t>医師</t>
    <phoneticPr fontId="2"/>
  </si>
  <si>
    <t>歯科医師</t>
    <phoneticPr fontId="2"/>
  </si>
  <si>
    <t>薬剤師</t>
    <phoneticPr fontId="2"/>
  </si>
  <si>
    <t>非常勤（延人員）</t>
    <rPh sb="0" eb="1">
      <t>ヒ</t>
    </rPh>
    <rPh sb="1" eb="3">
      <t>ジョウキン</t>
    </rPh>
    <rPh sb="4" eb="7">
      <t>ノベジンイン</t>
    </rPh>
    <phoneticPr fontId="2"/>
  </si>
  <si>
    <t>注　　全道の数のうち、歯科技工所・施術所・市町村保健センター（類似施設欄含む）各欄は、札幌市を除く。</t>
    <phoneticPr fontId="2"/>
  </si>
  <si>
    <t>（再掲）</t>
    <rPh sb="1" eb="3">
      <t>サイケイ</t>
    </rPh>
    <phoneticPr fontId="2"/>
  </si>
  <si>
    <t>第６６－１表　保健医療従事者数（人口１０万対）</t>
    <phoneticPr fontId="2"/>
  </si>
  <si>
    <t>資料　病院報告</t>
    <rPh sb="3" eb="5">
      <t>ビョウイン</t>
    </rPh>
    <rPh sb="5" eb="7">
      <t>ホウコク</t>
    </rPh>
    <phoneticPr fontId="2"/>
  </si>
  <si>
    <t>管理栄養士</t>
    <phoneticPr fontId="2"/>
  </si>
  <si>
    <t>注１　平成１５年度から診療所（助産所）運営状況報告が廃止されたため、病院のみの従事者数である。</t>
    <rPh sb="0" eb="1">
      <t>チュウ</t>
    </rPh>
    <rPh sb="39" eb="42">
      <t>ジュウジシャ</t>
    </rPh>
    <phoneticPr fontId="2"/>
  </si>
  <si>
    <t>注２　栄養士、管理栄養士については、有する免許の種類によりそれぞれに計上することとした。</t>
    <rPh sb="0" eb="1">
      <t>チュウ</t>
    </rPh>
    <rPh sb="3" eb="6">
      <t>エイヨウシ</t>
    </rPh>
    <rPh sb="7" eb="9">
      <t>カンリ</t>
    </rPh>
    <rPh sb="9" eb="12">
      <t>エイヨウシ</t>
    </rPh>
    <rPh sb="18" eb="19">
      <t>ユウ</t>
    </rPh>
    <rPh sb="21" eb="23">
      <t>メンキョ</t>
    </rPh>
    <rPh sb="24" eb="26">
      <t>シュルイ</t>
    </rPh>
    <rPh sb="34" eb="36">
      <t>ケイジョウ</t>
    </rPh>
    <phoneticPr fontId="2"/>
  </si>
  <si>
    <t>資料　医師･歯科医師・薬剤師調査、看護師等業務従事届、衛生行政報告例</t>
    <rPh sb="0" eb="2">
      <t>シリョウ</t>
    </rPh>
    <rPh sb="3" eb="5">
      <t>イシ</t>
    </rPh>
    <rPh sb="6" eb="8">
      <t>シカ</t>
    </rPh>
    <rPh sb="8" eb="10">
      <t>イシ</t>
    </rPh>
    <rPh sb="11" eb="14">
      <t>ヤクザイシ</t>
    </rPh>
    <rPh sb="14" eb="16">
      <t>チョウサ</t>
    </rPh>
    <rPh sb="17" eb="19">
      <t>カンゴ</t>
    </rPh>
    <rPh sb="19" eb="21">
      <t>シトウ</t>
    </rPh>
    <rPh sb="21" eb="23">
      <t>ギョウム</t>
    </rPh>
    <rPh sb="23" eb="25">
      <t>ジュウジ</t>
    </rPh>
    <rPh sb="25" eb="26">
      <t>トド</t>
    </rPh>
    <rPh sb="27" eb="29">
      <t>エイセイ</t>
    </rPh>
    <rPh sb="29" eb="31">
      <t>ギョウセイ</t>
    </rPh>
    <rPh sb="31" eb="34">
      <t>ホウコクレイ</t>
    </rPh>
    <phoneticPr fontId="2"/>
  </si>
  <si>
    <t>帯広保健所</t>
    <rPh sb="0" eb="2">
      <t>オビヒロ</t>
    </rPh>
    <phoneticPr fontId="2"/>
  </si>
  <si>
    <t>第６４表　保健医療施設数</t>
    <phoneticPr fontId="2"/>
  </si>
  <si>
    <t>病院</t>
    <phoneticPr fontId="2"/>
  </si>
  <si>
    <t>療養病床</t>
    <phoneticPr fontId="2"/>
  </si>
  <si>
    <t>帯広保健所</t>
    <rPh sb="0" eb="2">
      <t>オビヒロ</t>
    </rPh>
    <phoneticPr fontId="23"/>
  </si>
  <si>
    <t>帯広市</t>
    <rPh sb="0" eb="3">
      <t>オビヒロシ</t>
    </rPh>
    <phoneticPr fontId="23"/>
  </si>
  <si>
    <t>音更町</t>
    <rPh sb="0" eb="3">
      <t>オトフケチョウ</t>
    </rPh>
    <phoneticPr fontId="23"/>
  </si>
  <si>
    <t>士幌町</t>
    <rPh sb="0" eb="3">
      <t>シホロチョウ</t>
    </rPh>
    <phoneticPr fontId="23"/>
  </si>
  <si>
    <t>上士幌町</t>
    <rPh sb="0" eb="4">
      <t>カミシホロチョウ</t>
    </rPh>
    <phoneticPr fontId="23"/>
  </si>
  <si>
    <t>鹿追町</t>
    <rPh sb="0" eb="3">
      <t>シカオイチョウ</t>
    </rPh>
    <phoneticPr fontId="23"/>
  </si>
  <si>
    <t>新得町</t>
    <rPh sb="0" eb="3">
      <t>シントクチョウ</t>
    </rPh>
    <phoneticPr fontId="23"/>
  </si>
  <si>
    <t>清水町</t>
    <rPh sb="0" eb="3">
      <t>シミズチョウ</t>
    </rPh>
    <phoneticPr fontId="23"/>
  </si>
  <si>
    <t>芽室町</t>
    <rPh sb="0" eb="3">
      <t>メムロチョウ</t>
    </rPh>
    <phoneticPr fontId="23"/>
  </si>
  <si>
    <t>中札内村</t>
    <rPh sb="0" eb="4">
      <t>ナカサツナイムラ</t>
    </rPh>
    <phoneticPr fontId="23"/>
  </si>
  <si>
    <t>更別村</t>
    <rPh sb="0" eb="2">
      <t>サラベツ</t>
    </rPh>
    <rPh sb="2" eb="3">
      <t>ムラ</t>
    </rPh>
    <phoneticPr fontId="23"/>
  </si>
  <si>
    <t>大樹町</t>
    <rPh sb="0" eb="3">
      <t>タイキチョウ</t>
    </rPh>
    <phoneticPr fontId="23"/>
  </si>
  <si>
    <t>広尾町</t>
    <rPh sb="0" eb="3">
      <t>ヒロオチョウ</t>
    </rPh>
    <phoneticPr fontId="23"/>
  </si>
  <si>
    <t>幕別町</t>
    <rPh sb="0" eb="3">
      <t>マクベツチョウ</t>
    </rPh>
    <phoneticPr fontId="23"/>
  </si>
  <si>
    <t>池田町</t>
    <rPh sb="0" eb="3">
      <t>イケダチョウ</t>
    </rPh>
    <phoneticPr fontId="23"/>
  </si>
  <si>
    <t>豊頃町</t>
    <rPh sb="0" eb="3">
      <t>トヨコロチョウ</t>
    </rPh>
    <phoneticPr fontId="23"/>
  </si>
  <si>
    <t>本別町</t>
    <rPh sb="0" eb="3">
      <t>ホンベツチョウ</t>
    </rPh>
    <phoneticPr fontId="23"/>
  </si>
  <si>
    <t>足寄町</t>
    <rPh sb="0" eb="3">
      <t>アショロチョウ</t>
    </rPh>
    <phoneticPr fontId="23"/>
  </si>
  <si>
    <t>陸別町</t>
    <rPh sb="0" eb="3">
      <t>リクベツチョウ</t>
    </rPh>
    <phoneticPr fontId="23"/>
  </si>
  <si>
    <t>浦幌町</t>
    <rPh sb="0" eb="3">
      <t>ウラホロチョウ</t>
    </rPh>
    <phoneticPr fontId="23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</si>
  <si>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</si>
  <si>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</si>
  <si>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</si>
  <si>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</si>
  <si>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</si>
  <si>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</si>
  <si>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</si>
  <si>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</si>
  <si>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</si>
  <si>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</si>
  <si>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</si>
  <si>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</si>
  <si>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</si>
  <si>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</si>
  <si>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</si>
  <si>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</si>
  <si>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</si>
  <si>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</si>
  <si>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</si>
  <si>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診療所
(一般)</t>
    <phoneticPr fontId="2"/>
  </si>
  <si>
    <t>その他の
法人</t>
    <phoneticPr fontId="2"/>
  </si>
  <si>
    <t>市町村保健センター及び同様の機能を持つセンター</t>
    <rPh sb="3" eb="5">
      <t>ホケン</t>
    </rPh>
    <rPh sb="9" eb="10">
      <t>オヨ</t>
    </rPh>
    <rPh sb="11" eb="13">
      <t>ドウヨウ</t>
    </rPh>
    <rPh sb="14" eb="16">
      <t>キノウ</t>
    </rPh>
    <rPh sb="17" eb="18">
      <t>モ</t>
    </rPh>
    <phoneticPr fontId="2"/>
  </si>
  <si>
    <t>診療所</t>
    <phoneticPr fontId="2"/>
  </si>
  <si>
    <t>一般</t>
    <phoneticPr fontId="2"/>
  </si>
  <si>
    <t>第二次保健医療福祉圏
帯広保健所</t>
    <rPh sb="0" eb="1">
      <t>ダイ</t>
    </rPh>
    <rPh sb="1" eb="3">
      <t>ニジ</t>
    </rPh>
    <rPh sb="3" eb="5">
      <t>ホケン</t>
    </rPh>
    <rPh sb="5" eb="7">
      <t>イリョウ</t>
    </rPh>
    <rPh sb="7" eb="9">
      <t>フクシ</t>
    </rPh>
    <rPh sb="9" eb="10">
      <t>ケン</t>
    </rPh>
    <phoneticPr fontId="2"/>
  </si>
  <si>
    <t>栄養士</t>
    <phoneticPr fontId="2"/>
  </si>
  <si>
    <t>診療放射線
X線技師</t>
    <rPh sb="7" eb="8">
      <t>セン</t>
    </rPh>
    <rPh sb="8" eb="10">
      <t>ギシ</t>
    </rPh>
    <phoneticPr fontId="2"/>
  </si>
  <si>
    <t>資料　保健所集計、医療施設調査</t>
    <rPh sb="9" eb="11">
      <t>イリョウ</t>
    </rPh>
    <rPh sb="11" eb="13">
      <t>シセツ</t>
    </rPh>
    <rPh sb="13" eb="15">
      <t>チョウサ</t>
    </rPh>
    <phoneticPr fontId="2"/>
  </si>
  <si>
    <t>第二次保健医療福祉圏</t>
    <rPh sb="0" eb="1">
      <t>ダイ</t>
    </rPh>
    <rPh sb="1" eb="2">
      <t>2</t>
    </rPh>
    <rPh sb="2" eb="3">
      <t>ジ</t>
    </rPh>
    <rPh sb="3" eb="5">
      <t>ホケン</t>
    </rPh>
    <rPh sb="5" eb="7">
      <t>イリョウ</t>
    </rPh>
    <rPh sb="7" eb="9">
      <t>フクシ</t>
    </rPh>
    <rPh sb="9" eb="10">
      <t>ケン</t>
    </rPh>
    <phoneticPr fontId="2"/>
  </si>
  <si>
    <t>帯広保健所</t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</si>
  <si>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</si>
  <si>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</si>
  <si>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年末現在</t>
    </r>
    <rPh sb="6" eb="8">
      <t>ゲンザイ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</si>
  <si>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年10月1日現在</t>
    </r>
    <rPh sb="7" eb="8">
      <t>ガツ</t>
    </rPh>
    <rPh sb="9" eb="12">
      <t>ニチゲンザイ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</si>
  <si>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年10月1日現在</t>
    </r>
    <rPh sb="7" eb="8">
      <t>ツキ</t>
    </rPh>
    <rPh sb="9" eb="10">
      <t>ヒ</t>
    </rPh>
    <rPh sb="10" eb="12">
      <t>ゲンザイ</t>
    </rPh>
    <phoneticPr fontId="2"/>
  </si>
  <si>
    <t>29年10月１日推計日本人人口</t>
    <rPh sb="5" eb="6">
      <t>ガツ</t>
    </rPh>
    <rPh sb="7" eb="8">
      <t>ニチ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</si>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</sst>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.0_);[Red]\(#,##0.0\)"/>
    <numFmt numFmtId="178" formatCode="#,##0.0;[Red]\-#,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3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6" applyFont="1"/>
    <xf numFmtId="0" fontId="1" fillId="0" borderId="0" xfId="46" applyFont="1" applyAlignment="1">
      <alignment wrapText="1"/>
    </xf>
    <xf numFmtId="0" fontId="1" fillId="0" borderId="0" xfId="46" applyFont="1" applyAlignment="1">
      <alignment horizontal="left"/>
    </xf>
    <xf numFmtId="38" fontId="1" fillId="0" borderId="54" xfId="35" applyFont="1" applyFill="1" applyBorder="1" applyAlignment="1">
      <alignment horizontal="left" vertical="center"/>
    </xf>
    <xf numFmtId="38" fontId="1" fillId="0" borderId="0" xfId="35" applyFont="1" applyAlignment="1"/>
    <xf numFmtId="38" fontId="1" fillId="0" borderId="0" xfId="35" applyFont="1" applyBorder="1" applyAlignment="1"/>
    <xf numFmtId="38" fontId="1" fillId="0" borderId="12" xfId="35" applyFont="1" applyBorder="1" applyAlignment="1">
      <alignment horizontal="left" wrapText="1"/>
    </xf>
    <xf numFmtId="38" fontId="1" fillId="0" borderId="0" xfId="35" applyFont="1" applyAlignment="1">
      <alignment wrapText="1"/>
    </xf>
    <xf numFmtId="38" fontId="1" fillId="0" borderId="31" xfId="35" applyFont="1" applyBorder="1" applyAlignment="1">
      <alignment horizontal="left" wrapText="1"/>
    </xf>
    <xf numFmtId="38" fontId="1" fillId="0" borderId="55" xfId="35" applyFont="1" applyBorder="1" applyAlignment="1">
      <alignment horizontal="center" vertical="top" textRotation="255" wrapText="1"/>
    </xf>
    <xf numFmtId="38" fontId="1" fillId="0" borderId="23" xfId="35" applyFont="1" applyBorder="1" applyAlignment="1">
      <alignment horizontal="left" vertical="center" shrinkToFit="1"/>
    </xf>
    <xf numFmtId="38" fontId="1" fillId="0" borderId="23" xfId="35" applyFont="1" applyFill="1" applyBorder="1" applyAlignment="1" applyProtection="1">
      <alignment horizontal="right" vertical="center"/>
    </xf>
    <xf numFmtId="38" fontId="1" fillId="0" borderId="0" xfId="35" applyFont="1" applyBorder="1" applyAlignment="1">
      <alignment horizontal="left" vertical="center"/>
    </xf>
    <xf numFmtId="38" fontId="1" fillId="0" borderId="0" xfId="35" applyFont="1" applyFill="1" applyBorder="1" applyAlignment="1">
      <alignment horizontal="right"/>
    </xf>
    <xf numFmtId="38" fontId="1" fillId="0" borderId="0" xfId="35" applyFont="1" applyBorder="1" applyAlignment="1">
      <alignment horizontal="left"/>
    </xf>
    <xf numFmtId="38" fontId="1" fillId="0" borderId="0" xfId="35" applyFont="1" applyFill="1" applyAlignment="1">
      <alignment horizontal="left"/>
    </xf>
    <xf numFmtId="38" fontId="1" fillId="0" borderId="0" xfId="35" applyFont="1" applyFill="1" applyAlignment="1"/>
    <xf numFmtId="38" fontId="1" fillId="0" borderId="0" xfId="35" applyFont="1"/>
    <xf numFmtId="0" fontId="1" fillId="25" borderId="23" xfId="46" applyFont="1" applyFill="1" applyBorder="1" applyAlignment="1">
      <alignment vertical="center" shrinkToFit="1"/>
    </xf>
    <xf numFmtId="38" fontId="1" fillId="25" borderId="56" xfId="35" applyFont="1" applyFill="1" applyBorder="1" applyAlignment="1">
      <alignment horizontal="right" vertical="center"/>
    </xf>
    <xf numFmtId="38" fontId="1" fillId="25" borderId="23" xfId="35" applyFont="1" applyFill="1" applyBorder="1" applyAlignment="1">
      <alignment horizontal="right" vertical="center"/>
    </xf>
    <xf numFmtId="38" fontId="1" fillId="25" borderId="55" xfId="35" applyFont="1" applyFill="1" applyBorder="1" applyAlignment="1">
      <alignment horizontal="right" vertical="center"/>
    </xf>
    <xf numFmtId="38" fontId="1" fillId="0" borderId="0" xfId="35" applyFont="1" applyBorder="1" applyAlignment="1">
      <alignment vertical="center"/>
    </xf>
    <xf numFmtId="38" fontId="1" fillId="0" borderId="0" xfId="35" applyFont="1" applyAlignment="1">
      <alignment vertical="center" wrapText="1"/>
    </xf>
    <xf numFmtId="0" fontId="1" fillId="0" borderId="0" xfId="46" applyFont="1" applyAlignment="1">
      <alignment vertical="center" wrapText="1"/>
    </xf>
    <xf numFmtId="38" fontId="1" fillId="0" borderId="23" xfId="35" applyFont="1" applyFill="1" applyBorder="1" applyAlignment="1">
      <alignment horizontal="right" vertical="center"/>
    </xf>
    <xf numFmtId="38" fontId="1" fillId="0" borderId="0" xfId="35" applyFont="1" applyAlignment="1">
      <alignment vertical="center"/>
    </xf>
    <xf numFmtId="0" fontId="1" fillId="0" borderId="0" xfId="46" applyFont="1" applyAlignment="1">
      <alignment vertical="center"/>
    </xf>
    <xf numFmtId="38" fontId="1" fillId="25" borderId="57" xfId="35" applyFont="1" applyFill="1" applyBorder="1" applyAlignment="1">
      <alignment horizontal="right" vertical="center"/>
    </xf>
    <xf numFmtId="38" fontId="1" fillId="0" borderId="23" xfId="35" applyFont="1" applyBorder="1" applyAlignment="1">
      <alignment horizontal="center" vertical="top" textRotation="255" wrapText="1"/>
    </xf>
    <xf numFmtId="0" fontId="1" fillId="0" borderId="0" xfId="45" applyFont="1"/>
    <xf numFmtId="0" fontId="1" fillId="0" borderId="0" xfId="45" applyFont="1" applyFill="1"/>
    <xf numFmtId="0" fontId="1" fillId="0" borderId="0" xfId="45" applyFont="1" applyFill="1" applyAlignment="1">
      <alignment horizontal="center"/>
    </xf>
    <xf numFmtId="38" fontId="1" fillId="0" borderId="0" xfId="35" applyNumberFormat="1" applyFont="1" applyFill="1" applyBorder="1" applyAlignment="1">
      <alignment vertical="center"/>
    </xf>
    <xf numFmtId="178" fontId="1" fillId="0" borderId="0" xfId="45" applyNumberFormat="1" applyFont="1"/>
    <xf numFmtId="178" fontId="1" fillId="0" borderId="0" xfId="35" applyNumberFormat="1" applyFont="1"/>
    <xf numFmtId="38" fontId="1" fillId="0" borderId="58" xfId="35" applyFont="1" applyFill="1" applyBorder="1" applyAlignment="1">
      <alignment horizontal="left" vertical="center"/>
    </xf>
    <xf numFmtId="38" fontId="1" fillId="0" borderId="58" xfId="35" applyFont="1" applyBorder="1" applyAlignment="1">
      <alignment horizontal="left" vertical="center"/>
    </xf>
    <xf numFmtId="178" fontId="1" fillId="0" borderId="0" xfId="35" applyNumberFormat="1" applyFont="1" applyAlignment="1"/>
    <xf numFmtId="38" fontId="1" fillId="0" borderId="0" xfId="35" applyNumberFormat="1" applyFont="1" applyFill="1" applyBorder="1" applyAlignment="1"/>
    <xf numFmtId="38" fontId="1" fillId="0" borderId="0" xfId="35" applyNumberFormat="1" applyFont="1" applyFill="1" applyBorder="1" applyAlignment="1">
      <alignment horizontal="centerContinuous" vertical="center" wrapText="1"/>
    </xf>
    <xf numFmtId="38" fontId="1" fillId="0" borderId="0" xfId="35" applyFont="1" applyFill="1" applyBorder="1" applyAlignment="1">
      <alignment horizontal="center" vertical="center"/>
    </xf>
    <xf numFmtId="38" fontId="1" fillId="0" borderId="31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left" vertical="center"/>
    </xf>
    <xf numFmtId="178" fontId="1" fillId="0" borderId="0" xfId="35" applyNumberFormat="1" applyFont="1" applyFill="1" applyBorder="1" applyAlignment="1">
      <alignment horizontal="right"/>
    </xf>
    <xf numFmtId="0" fontId="1" fillId="0" borderId="0" xfId="45" applyFont="1" applyBorder="1"/>
    <xf numFmtId="178" fontId="1" fillId="0" borderId="0" xfId="35" applyNumberFormat="1" applyFont="1" applyBorder="1" applyAlignment="1"/>
    <xf numFmtId="38" fontId="1" fillId="0" borderId="0" xfId="35" applyFont="1" applyAlignment="1">
      <alignment horizontal="left"/>
    </xf>
    <xf numFmtId="38" fontId="1" fillId="0" borderId="0" xfId="35" applyFont="1" applyAlignment="1">
      <alignment horizontal="right"/>
    </xf>
    <xf numFmtId="0" fontId="1" fillId="0" borderId="0" xfId="45" applyFont="1" applyFill="1" applyBorder="1" applyAlignment="1"/>
    <xf numFmtId="178" fontId="1" fillId="0" borderId="20" xfId="35" applyNumberFormat="1" applyFont="1" applyFill="1" applyBorder="1" applyAlignment="1">
      <alignment horizontal="center" vertical="center" wrapText="1"/>
    </xf>
    <xf numFmtId="178" fontId="1" fillId="0" borderId="0" xfId="35" applyNumberFormat="1" applyFont="1" applyFill="1" applyBorder="1" applyAlignment="1"/>
    <xf numFmtId="178" fontId="1" fillId="0" borderId="0" xfId="35" applyNumberFormat="1" applyFont="1" applyFill="1" applyAlignment="1"/>
    <xf numFmtId="178" fontId="1" fillId="0" borderId="0" xfId="35" applyNumberFormat="1" applyFont="1" applyFill="1"/>
    <xf numFmtId="38" fontId="1" fillId="0" borderId="23" xfId="35" applyNumberFormat="1" applyFont="1" applyFill="1" applyBorder="1" applyAlignment="1">
      <alignment horizontal="right" vertical="center"/>
    </xf>
    <xf numFmtId="38" fontId="1" fillId="0" borderId="23" xfId="35" applyNumberFormat="1" applyFont="1" applyFill="1" applyBorder="1" applyAlignment="1">
      <alignment horizontal="right"/>
    </xf>
    <xf numFmtId="38" fontId="1" fillId="0" borderId="0" xfId="35" applyFont="1" applyFill="1" applyAlignment="1">
      <alignment horizontal="left" vertical="center"/>
    </xf>
    <xf numFmtId="38" fontId="1" fillId="0" borderId="0" xfId="35" applyFont="1" applyFill="1" applyBorder="1" applyAlignment="1">
      <alignment horizontal="left"/>
    </xf>
    <xf numFmtId="178" fontId="1" fillId="0" borderId="0" xfId="35" applyNumberFormat="1" applyFont="1" applyFill="1" applyBorder="1" applyAlignment="1">
      <alignment horizontal="left"/>
    </xf>
    <xf numFmtId="0" fontId="1" fillId="0" borderId="0" xfId="45" applyFont="1" applyFill="1" applyAlignment="1">
      <alignment horizontal="left"/>
    </xf>
    <xf numFmtId="38" fontId="1" fillId="0" borderId="0" xfId="35" applyFont="1" applyFill="1" applyBorder="1" applyAlignment="1"/>
    <xf numFmtId="38" fontId="1" fillId="0" borderId="23" xfId="35" applyFont="1" applyBorder="1" applyAlignment="1">
      <alignment horizontal="center" vertical="center"/>
    </xf>
    <xf numFmtId="38" fontId="1" fillId="0" borderId="0" xfId="35" applyFont="1" applyFill="1" applyBorder="1" applyAlignment="1">
      <alignment vertical="center"/>
    </xf>
    <xf numFmtId="38" fontId="1" fillId="0" borderId="0" xfId="35" applyFont="1" applyFill="1" applyBorder="1"/>
    <xf numFmtId="0" fontId="1" fillId="0" borderId="0" xfId="45" applyFont="1" applyAlignment="1">
      <alignment horizontal="left"/>
    </xf>
    <xf numFmtId="38" fontId="1" fillId="0" borderId="12" xfId="35" applyFont="1" applyFill="1" applyBorder="1" applyAlignment="1">
      <alignment horizontal="center" vertical="center" wrapText="1"/>
    </xf>
    <xf numFmtId="178" fontId="1" fillId="0" borderId="12" xfId="35" applyNumberFormat="1" applyFont="1" applyFill="1" applyBorder="1" applyAlignment="1">
      <alignment horizontal="center" vertical="center" wrapText="1"/>
    </xf>
    <xf numFmtId="178" fontId="1" fillId="0" borderId="23" xfId="35" applyNumberFormat="1" applyFont="1" applyFill="1" applyBorder="1" applyAlignment="1">
      <alignment horizontal="right" vertical="center"/>
    </xf>
    <xf numFmtId="178" fontId="1" fillId="0" borderId="0" xfId="35" applyNumberFormat="1" applyFont="1" applyFill="1" applyBorder="1" applyAlignment="1">
      <alignment horizontal="right" vertical="center"/>
    </xf>
    <xf numFmtId="0" fontId="1" fillId="0" borderId="0" xfId="45" applyFont="1" applyAlignment="1">
      <alignment vertical="center"/>
    </xf>
    <xf numFmtId="38" fontId="1" fillId="0" borderId="0" xfId="35" applyFont="1" applyAlignment="1">
      <alignment horizontal="left" vertical="center"/>
    </xf>
    <xf numFmtId="0" fontId="1" fillId="0" borderId="0" xfId="45" applyFont="1" applyAlignment="1">
      <alignment horizontal="left" vertical="center"/>
    </xf>
    <xf numFmtId="0" fontId="1" fillId="0" borderId="23" xfId="45" applyFont="1" applyBorder="1" applyAlignment="1">
      <alignment horizontal="center" vertical="top" textRotation="255" wrapText="1"/>
    </xf>
    <xf numFmtId="38" fontId="1" fillId="0" borderId="23" xfId="35" applyFont="1" applyFill="1" applyBorder="1" applyAlignment="1">
      <alignment horizontal="center" vertical="top" textRotation="255" wrapText="1"/>
    </xf>
    <xf numFmtId="178" fontId="1" fillId="0" borderId="0" xfId="35" applyNumberFormat="1" applyFont="1" applyAlignment="1">
      <alignment vertical="center"/>
    </xf>
    <xf numFmtId="38" fontId="1" fillId="25" borderId="29" xfId="34" applyFont="1" applyFill="1" applyBorder="1" applyAlignment="1">
      <alignment horizontal="left" vertical="center" shrinkToFit="1"/>
    </xf>
    <xf numFmtId="38" fontId="1" fillId="0" borderId="0" xfId="34" applyFont="1" applyAlignment="1">
      <alignment vertical="center"/>
    </xf>
    <xf numFmtId="38" fontId="1" fillId="25" borderId="31" xfId="34" applyFont="1" applyFill="1" applyBorder="1" applyAlignment="1">
      <alignment horizontal="left" vertical="center" shrinkToFit="1"/>
    </xf>
    <xf numFmtId="38" fontId="1" fillId="0" borderId="29" xfId="34" applyFont="1" applyFill="1" applyBorder="1" applyAlignment="1">
      <alignment horizontal="left" vertical="center" shrinkToFit="1"/>
    </xf>
    <xf numFmtId="38" fontId="1" fillId="0" borderId="29" xfId="34" applyFont="1" applyFill="1" applyBorder="1" applyAlignment="1">
      <alignment horizontal="right" vertical="center"/>
    </xf>
    <xf numFmtId="38" fontId="1" fillId="0" borderId="31" xfId="34" applyFont="1" applyFill="1" applyBorder="1" applyAlignment="1">
      <alignment horizontal="left" vertical="center" shrinkToFit="1"/>
    </xf>
    <xf numFmtId="38" fontId="1" fillId="0" borderId="61" xfId="34" applyFont="1" applyFill="1" applyBorder="1" applyAlignment="1">
      <alignment horizontal="right" vertical="center"/>
    </xf>
    <xf numFmtId="38" fontId="1" fillId="0" borderId="23" xfId="34" applyFont="1" applyFill="1" applyBorder="1" applyAlignment="1">
      <alignment horizontal="right" vertical="center"/>
    </xf>
    <xf numFmtId="38" fontId="1" fillId="0" borderId="31" xfId="34" applyFont="1" applyFill="1" applyBorder="1" applyAlignment="1">
      <alignment horizontal="right" vertical="center"/>
    </xf>
    <xf numFmtId="38" fontId="1" fillId="0" borderId="62" xfId="34" applyFont="1" applyFill="1" applyBorder="1" applyAlignment="1">
      <alignment horizontal="right" vertical="center"/>
    </xf>
    <xf numFmtId="176" fontId="1" fillId="0" borderId="0" xfId="35" applyNumberFormat="1" applyFont="1" applyFill="1" applyBorder="1" applyAlignment="1">
      <alignment horizontal="left"/>
    </xf>
    <xf numFmtId="0" fontId="1" fillId="0" borderId="0" xfId="46" applyFont="1" applyFill="1" applyAlignment="1">
      <alignment horizontal="left"/>
    </xf>
    <xf numFmtId="38" fontId="1" fillId="0" borderId="29" xfId="35" applyFont="1" applyBorder="1" applyAlignment="1">
      <alignment horizontal="left" wrapText="1"/>
    </xf>
    <xf numFmtId="38" fontId="1" fillId="0" borderId="31" xfId="35" applyFont="1" applyBorder="1" applyAlignment="1">
      <alignment horizontal="center" vertical="center" wrapText="1"/>
    </xf>
    <xf numFmtId="176" fontId="1" fillId="0" borderId="31" xfId="35" applyNumberFormat="1" applyFont="1" applyBorder="1" applyAlignment="1">
      <alignment horizontal="center" vertical="center" wrapText="1"/>
    </xf>
    <xf numFmtId="176" fontId="1" fillId="0" borderId="0" xfId="35" applyNumberFormat="1" applyFont="1" applyFill="1" applyBorder="1" applyAlignment="1">
      <alignment horizontal="right"/>
    </xf>
    <xf numFmtId="176" fontId="1" fillId="0" borderId="0" xfId="35" applyNumberFormat="1" applyFont="1" applyAlignment="1"/>
    <xf numFmtId="176" fontId="1" fillId="0" borderId="0" xfId="35" applyNumberFormat="1" applyFont="1" applyAlignment="1">
      <alignment horizontal="left"/>
    </xf>
    <xf numFmtId="176" fontId="1" fillId="0" borderId="0" xfId="46" applyNumberFormat="1" applyFont="1"/>
    <xf numFmtId="38" fontId="1" fillId="0" borderId="0" xfId="3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20" xfId="35" applyNumberFormat="1" applyFont="1" applyBorder="1" applyAlignment="1">
      <alignment horizontal="center" vertical="center" wrapText="1"/>
    </xf>
    <xf numFmtId="38" fontId="1" fillId="25" borderId="23" xfId="35" applyFont="1" applyFill="1" applyBorder="1" applyAlignment="1">
      <alignment horizontal="left" vertical="center"/>
    </xf>
    <xf numFmtId="176" fontId="1" fillId="25" borderId="23" xfId="35" applyNumberFormat="1" applyFont="1" applyFill="1" applyBorder="1" applyAlignment="1">
      <alignment horizontal="right" vertical="center"/>
    </xf>
    <xf numFmtId="176" fontId="1" fillId="25" borderId="0" xfId="35" applyNumberFormat="1" applyFont="1" applyFill="1" applyBorder="1" applyAlignment="1">
      <alignment horizontal="right" vertical="center"/>
    </xf>
    <xf numFmtId="176" fontId="1" fillId="0" borderId="23" xfId="35" applyNumberFormat="1" applyFont="1" applyFill="1" applyBorder="1" applyAlignment="1">
      <alignment horizontal="right" vertical="center"/>
    </xf>
    <xf numFmtId="176" fontId="1" fillId="0" borderId="0" xfId="35" applyNumberFormat="1" applyFont="1" applyFill="1" applyBorder="1" applyAlignment="1">
      <alignment horizontal="right" vertical="center"/>
    </xf>
    <xf numFmtId="38" fontId="1" fillId="0" borderId="0" xfId="35" applyFont="1" applyBorder="1" applyAlignment="1">
      <alignment horizontal="right" vertical="center"/>
    </xf>
    <xf numFmtId="176" fontId="1" fillId="24" borderId="0" xfId="35" applyNumberFormat="1" applyFont="1" applyFill="1" applyBorder="1" applyAlignment="1">
      <alignment horizontal="right" vertical="center"/>
    </xf>
    <xf numFmtId="38" fontId="1" fillId="24" borderId="0" xfId="35" applyFont="1" applyFill="1" applyBorder="1" applyAlignment="1">
      <alignment horizontal="right" vertical="center"/>
    </xf>
    <xf numFmtId="176" fontId="1" fillId="0" borderId="0" xfId="35" applyNumberFormat="1" applyFont="1" applyAlignment="1">
      <alignment vertical="center"/>
    </xf>
    <xf numFmtId="38" fontId="1" fillId="0" borderId="0" xfId="35" applyFont="1" applyAlignment="1">
      <alignment horizontal="right" vertical="center"/>
    </xf>
    <xf numFmtId="176" fontId="1" fillId="0" borderId="0" xfId="35" applyNumberFormat="1" applyFont="1" applyAlignment="1">
      <alignment horizontal="left" vertical="center"/>
    </xf>
    <xf numFmtId="38" fontId="1" fillId="0" borderId="59" xfId="35" applyFont="1" applyFill="1" applyBorder="1" applyAlignment="1">
      <alignment horizontal="center" vertical="center"/>
    </xf>
    <xf numFmtId="38" fontId="1" fillId="0" borderId="63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center" vertical="center"/>
    </xf>
    <xf numFmtId="178" fontId="24" fillId="0" borderId="23" xfId="35" applyNumberFormat="1" applyFont="1" applyBorder="1" applyAlignment="1">
      <alignment horizontal="center" vertical="center" wrapText="1"/>
    </xf>
    <xf numFmtId="178" fontId="24" fillId="0" borderId="65" xfId="35" applyNumberFormat="1" applyFont="1" applyBorder="1" applyAlignment="1">
      <alignment horizontal="center" vertical="center" wrapText="1"/>
    </xf>
    <xf numFmtId="38" fontId="1" fillId="0" borderId="29" xfId="35" applyFont="1" applyBorder="1" applyAlignment="1">
      <alignment horizontal="left" vertical="center"/>
    </xf>
    <xf numFmtId="38" fontId="1" fillId="0" borderId="31" xfId="35" applyFont="1" applyBorder="1" applyAlignment="1">
      <alignment horizontal="left" vertical="center"/>
    </xf>
    <xf numFmtId="178" fontId="1" fillId="25" borderId="23" xfId="35" applyNumberFormat="1" applyFont="1" applyFill="1" applyBorder="1" applyAlignment="1">
      <alignment horizontal="right" vertical="center"/>
    </xf>
    <xf numFmtId="0" fontId="1" fillId="25" borderId="0" xfId="45" applyFont="1" applyFill="1" applyAlignment="1">
      <alignment vertical="center"/>
    </xf>
    <xf numFmtId="178" fontId="1" fillId="0" borderId="0" xfId="35" applyNumberFormat="1" applyFont="1" applyFill="1" applyAlignment="1">
      <alignment vertical="center"/>
    </xf>
    <xf numFmtId="178" fontId="3" fillId="0" borderId="66" xfId="35" applyNumberFormat="1" applyFont="1" applyFill="1" applyBorder="1" applyAlignment="1">
      <alignment horizontal="center" vertical="center" wrapText="1"/>
    </xf>
    <xf numFmtId="38" fontId="1" fillId="0" borderId="12" xfId="35" applyFont="1" applyFill="1" applyBorder="1" applyAlignment="1">
      <alignment horizontal="center" vertical="center"/>
    </xf>
    <xf numFmtId="38" fontId="0" fillId="0" borderId="23" xfId="34" applyFont="1" applyBorder="1">
      <alignment vertical="center"/>
    </xf>
    <xf numFmtId="0" fontId="0" fillId="0" borderId="23" xfId="0" applyBorder="1">
      <alignment vertical="center"/>
    </xf>
    <xf numFmtId="38" fontId="0" fillId="0" borderId="23" xfId="34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8" fontId="0" fillId="0" borderId="29" xfId="34" applyFont="1" applyFill="1" applyBorder="1" applyAlignment="1">
      <alignment horizontal="right" vertical="center"/>
    </xf>
    <xf numFmtId="38" fontId="1" fillId="0" borderId="64" xfId="34" applyFont="1" applyFill="1" applyBorder="1" applyAlignment="1">
      <alignment horizontal="right" vertical="center"/>
    </xf>
    <xf numFmtId="38" fontId="1" fillId="0" borderId="0" xfId="34" applyFont="1" applyFill="1" applyAlignment="1">
      <alignment vertical="center"/>
    </xf>
    <xf numFmtId="38" fontId="1" fillId="26" borderId="23" xfId="35" applyFont="1" applyFill="1" applyBorder="1" applyAlignment="1">
      <alignment horizontal="left" vertical="center"/>
    </xf>
    <xf numFmtId="38" fontId="1" fillId="26" borderId="23" xfId="35" applyFont="1" applyFill="1" applyBorder="1" applyAlignment="1">
      <alignment horizontal="right" vertical="center"/>
    </xf>
    <xf numFmtId="176" fontId="1" fillId="26" borderId="23" xfId="35" applyNumberFormat="1" applyFont="1" applyFill="1" applyBorder="1" applyAlignment="1">
      <alignment horizontal="right" vertical="center"/>
    </xf>
    <xf numFmtId="38" fontId="1" fillId="26" borderId="29" xfId="34" applyFont="1" applyFill="1" applyBorder="1" applyAlignment="1">
      <alignment horizontal="left" vertical="center" shrinkToFit="1"/>
    </xf>
    <xf numFmtId="38" fontId="1" fillId="26" borderId="29" xfId="34" applyFont="1" applyFill="1" applyBorder="1" applyAlignment="1">
      <alignment horizontal="right" vertical="center"/>
    </xf>
    <xf numFmtId="38" fontId="1" fillId="26" borderId="31" xfId="34" applyFont="1" applyFill="1" applyBorder="1" applyAlignment="1">
      <alignment horizontal="left" vertical="center" shrinkToFit="1"/>
    </xf>
    <xf numFmtId="38" fontId="1" fillId="26" borderId="23" xfId="34" applyFont="1" applyFill="1" applyBorder="1" applyAlignment="1">
      <alignment horizontal="right" vertical="center"/>
    </xf>
    <xf numFmtId="38" fontId="1" fillId="26" borderId="31" xfId="34" applyFont="1" applyFill="1" applyBorder="1" applyAlignment="1">
      <alignment horizontal="right" vertical="center"/>
    </xf>
    <xf numFmtId="38" fontId="1" fillId="26" borderId="64" xfId="34" applyFont="1" applyFill="1" applyBorder="1" applyAlignment="1">
      <alignment horizontal="right" vertical="center"/>
    </xf>
    <xf numFmtId="38" fontId="24" fillId="26" borderId="23" xfId="35" applyFont="1" applyFill="1" applyBorder="1" applyAlignment="1">
      <alignment horizontal="left" vertical="center" wrapText="1"/>
    </xf>
    <xf numFmtId="178" fontId="1" fillId="26" borderId="23" xfId="35" applyNumberFormat="1" applyFont="1" applyFill="1" applyBorder="1" applyAlignment="1">
      <alignment horizontal="right" vertical="center"/>
    </xf>
    <xf numFmtId="38" fontId="1" fillId="26" borderId="23" xfId="35" applyFont="1" applyFill="1" applyBorder="1" applyAlignment="1">
      <alignment horizontal="left" vertical="center" shrinkToFit="1"/>
    </xf>
    <xf numFmtId="38" fontId="0" fillId="0" borderId="23" xfId="35" applyFont="1" applyFill="1" applyBorder="1" applyAlignment="1">
      <alignment horizontal="right" vertical="center"/>
    </xf>
    <xf numFmtId="177" fontId="1" fillId="25" borderId="23" xfId="35" applyNumberFormat="1" applyFont="1" applyFill="1" applyBorder="1" applyAlignment="1">
      <alignment horizontal="right" vertical="center"/>
    </xf>
    <xf numFmtId="38" fontId="1" fillId="25" borderId="29" xfId="34" applyFont="1" applyFill="1" applyBorder="1" applyAlignment="1">
      <alignment horizontal="right" vertical="center"/>
    </xf>
    <xf numFmtId="38" fontId="1" fillId="25" borderId="61" xfId="34" applyFont="1" applyFill="1" applyBorder="1" applyAlignment="1">
      <alignment horizontal="right" vertical="center"/>
    </xf>
    <xf numFmtId="38" fontId="1" fillId="25" borderId="31" xfId="34" applyFont="1" applyFill="1" applyBorder="1" applyAlignment="1">
      <alignment horizontal="right" vertical="center"/>
    </xf>
    <xf numFmtId="38" fontId="1" fillId="25" borderId="62" xfId="34" applyFont="1" applyFill="1" applyBorder="1" applyAlignment="1">
      <alignment horizontal="right" vertical="center"/>
    </xf>
    <xf numFmtId="38" fontId="1" fillId="25" borderId="64" xfId="34" applyFont="1" applyFill="1" applyBorder="1" applyAlignment="1">
      <alignment horizontal="right" vertical="center"/>
    </xf>
    <xf numFmtId="38" fontId="1" fillId="26" borderId="12" xfId="34" applyFont="1" applyFill="1" applyBorder="1" applyAlignment="1">
      <alignment horizontal="right" vertical="center"/>
    </xf>
    <xf numFmtId="38" fontId="1" fillId="26" borderId="20" xfId="34" applyFont="1" applyFill="1" applyBorder="1" applyAlignment="1">
      <alignment horizontal="right" vertical="center"/>
    </xf>
    <xf numFmtId="38" fontId="0" fillId="0" borderId="23" xfId="34" applyFont="1" applyBorder="1" applyAlignment="1">
      <alignment vertical="center"/>
    </xf>
    <xf numFmtId="0" fontId="0" fillId="0" borderId="23" xfId="0" applyBorder="1" applyAlignment="1">
      <alignment vertical="center"/>
    </xf>
    <xf numFmtId="38" fontId="1" fillId="25" borderId="31" xfId="35" applyNumberFormat="1" applyFont="1" applyFill="1" applyBorder="1" applyAlignment="1">
      <alignment horizontal="left" vertical="center"/>
    </xf>
    <xf numFmtId="38" fontId="1" fillId="25" borderId="23" xfId="45" applyNumberFormat="1" applyFont="1" applyFill="1" applyBorder="1" applyAlignment="1">
      <alignment horizontal="right" vertical="center"/>
    </xf>
    <xf numFmtId="178" fontId="1" fillId="25" borderId="59" xfId="35" applyNumberFormat="1" applyFont="1" applyFill="1" applyBorder="1" applyAlignment="1">
      <alignment horizontal="right" vertical="center"/>
    </xf>
    <xf numFmtId="38" fontId="25" fillId="25" borderId="23" xfId="45" applyNumberFormat="1" applyFont="1" applyFill="1" applyBorder="1" applyAlignment="1">
      <alignment horizontal="right" vertical="center"/>
    </xf>
    <xf numFmtId="178" fontId="1" fillId="25" borderId="60" xfId="35" applyNumberFormat="1" applyFont="1" applyFill="1" applyBorder="1" applyAlignment="1">
      <alignment horizontal="right" vertical="center"/>
    </xf>
    <xf numFmtId="38" fontId="1" fillId="25" borderId="59" xfId="45" applyNumberFormat="1" applyFont="1" applyFill="1" applyBorder="1" applyAlignment="1">
      <alignment horizontal="right" vertical="center"/>
    </xf>
    <xf numFmtId="38" fontId="1" fillId="0" borderId="0" xfId="45" applyNumberFormat="1" applyFont="1" applyAlignment="1">
      <alignment vertical="center"/>
    </xf>
    <xf numFmtId="38" fontId="1" fillId="26" borderId="59" xfId="35" applyFont="1" applyFill="1" applyBorder="1" applyAlignment="1">
      <alignment horizontal="right" vertical="center"/>
    </xf>
    <xf numFmtId="178" fontId="1" fillId="26" borderId="59" xfId="35" applyNumberFormat="1" applyFont="1" applyFill="1" applyBorder="1" applyAlignment="1">
      <alignment horizontal="right" vertical="center"/>
    </xf>
    <xf numFmtId="38" fontId="1" fillId="26" borderId="60" xfId="35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right" vertical="center"/>
    </xf>
    <xf numFmtId="38" fontId="1" fillId="0" borderId="54" xfId="35" applyFont="1" applyFill="1" applyBorder="1" applyAlignment="1">
      <alignment horizontal="center" vertical="center"/>
    </xf>
    <xf numFmtId="0" fontId="1" fillId="0" borderId="0" xfId="46" applyFont="1" applyFill="1"/>
    <xf numFmtId="38" fontId="1" fillId="0" borderId="0" xfId="35" applyFont="1" applyFill="1" applyAlignment="1">
      <alignment horizontal="right"/>
    </xf>
    <xf numFmtId="0" fontId="3" fillId="0" borderId="6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29" xfId="35" applyFont="1" applyBorder="1" applyAlignment="1">
      <alignment horizontal="center" vertical="top" textRotation="255" wrapText="1"/>
    </xf>
    <xf numFmtId="38" fontId="1" fillId="0" borderId="12" xfId="35" applyFont="1" applyBorder="1" applyAlignment="1">
      <alignment horizontal="center" vertical="top" textRotation="255" wrapText="1"/>
    </xf>
    <xf numFmtId="38" fontId="1" fillId="0" borderId="82" xfId="35" applyFont="1" applyBorder="1" applyAlignment="1">
      <alignment horizontal="center" vertical="top" textRotation="255" wrapText="1"/>
    </xf>
    <xf numFmtId="38" fontId="1" fillId="0" borderId="69" xfId="35" applyFont="1" applyFill="1" applyBorder="1" applyAlignment="1">
      <alignment horizontal="center" vertical="top" textRotation="255" wrapText="1"/>
    </xf>
    <xf numFmtId="38" fontId="1" fillId="0" borderId="81" xfId="35" applyFont="1" applyFill="1" applyBorder="1" applyAlignment="1">
      <alignment horizontal="center" vertical="top" textRotation="255" wrapText="1"/>
    </xf>
    <xf numFmtId="38" fontId="1" fillId="0" borderId="70" xfId="35" applyFont="1" applyFill="1" applyBorder="1" applyAlignment="1">
      <alignment horizontal="center" vertical="top" textRotation="255" wrapText="1"/>
    </xf>
    <xf numFmtId="38" fontId="1" fillId="0" borderId="69" xfId="35" applyFont="1" applyBorder="1" applyAlignment="1">
      <alignment horizontal="center" vertical="top" textRotation="255" wrapText="1"/>
    </xf>
    <xf numFmtId="38" fontId="1" fillId="0" borderId="81" xfId="35" applyFont="1" applyBorder="1" applyAlignment="1">
      <alignment horizontal="center" vertical="top" textRotation="255" wrapText="1"/>
    </xf>
    <xf numFmtId="38" fontId="1" fillId="0" borderId="70" xfId="35" applyFont="1" applyBorder="1" applyAlignment="1">
      <alignment horizontal="center" vertical="top" textRotation="255" wrapText="1"/>
    </xf>
    <xf numFmtId="38" fontId="1" fillId="0" borderId="83" xfId="35" applyFont="1" applyBorder="1" applyAlignment="1">
      <alignment horizontal="center" vertical="center" shrinkToFit="1"/>
    </xf>
    <xf numFmtId="38" fontId="1" fillId="0" borderId="84" xfId="35" applyFont="1" applyBorder="1" applyAlignment="1">
      <alignment horizontal="center" vertical="center" shrinkToFit="1"/>
    </xf>
    <xf numFmtId="38" fontId="1" fillId="0" borderId="23" xfId="35" applyFont="1" applyBorder="1" applyAlignment="1">
      <alignment horizontal="center" vertical="top" textRotation="255" wrapText="1"/>
    </xf>
    <xf numFmtId="38" fontId="1" fillId="0" borderId="78" xfId="35" applyFont="1" applyBorder="1" applyAlignment="1">
      <alignment horizontal="center" vertical="top" textRotation="255" wrapText="1"/>
    </xf>
    <xf numFmtId="38" fontId="1" fillId="0" borderId="79" xfId="35" applyFont="1" applyBorder="1" applyAlignment="1">
      <alignment horizontal="center" vertical="top" textRotation="255"/>
    </xf>
    <xf numFmtId="38" fontId="3" fillId="0" borderId="55" xfId="35" applyFont="1" applyBorder="1" applyAlignment="1">
      <alignment horizontal="center" vertical="top" textRotation="255" wrapText="1"/>
    </xf>
    <xf numFmtId="38" fontId="3" fillId="0" borderId="57" xfId="35" applyFont="1" applyBorder="1" applyAlignment="1">
      <alignment horizontal="center" vertical="top" textRotation="255" wrapText="1"/>
    </xf>
    <xf numFmtId="38" fontId="3" fillId="0" borderId="80" xfId="35" applyFont="1" applyBorder="1" applyAlignment="1">
      <alignment horizontal="center" vertical="top" textRotation="255" wrapText="1"/>
    </xf>
    <xf numFmtId="38" fontId="1" fillId="0" borderId="72" xfId="35" applyFont="1" applyBorder="1" applyAlignment="1">
      <alignment horizontal="center" vertical="center" wrapText="1"/>
    </xf>
    <xf numFmtId="38" fontId="1" fillId="0" borderId="73" xfId="35" applyFont="1" applyBorder="1" applyAlignment="1">
      <alignment horizontal="center" vertical="center" wrapText="1"/>
    </xf>
    <xf numFmtId="38" fontId="1" fillId="0" borderId="74" xfId="35" applyFont="1" applyBorder="1" applyAlignment="1">
      <alignment horizontal="center" vertical="center" wrapText="1"/>
    </xf>
    <xf numFmtId="38" fontId="1" fillId="0" borderId="72" xfId="35" applyFont="1" applyBorder="1" applyAlignment="1">
      <alignment horizontal="center" vertical="center" shrinkToFit="1"/>
    </xf>
    <xf numFmtId="38" fontId="1" fillId="0" borderId="74" xfId="35" applyFont="1" applyBorder="1" applyAlignment="1">
      <alignment horizontal="center" vertical="center" shrinkToFit="1"/>
    </xf>
    <xf numFmtId="38" fontId="1" fillId="0" borderId="75" xfId="35" applyFont="1" applyBorder="1" applyAlignment="1">
      <alignment horizontal="center" vertical="center" wrapText="1"/>
    </xf>
    <xf numFmtId="38" fontId="1" fillId="0" borderId="76" xfId="35" applyFont="1" applyFill="1" applyBorder="1" applyAlignment="1">
      <alignment horizontal="center" vertical="center" wrapText="1"/>
    </xf>
    <xf numFmtId="38" fontId="1" fillId="0" borderId="77" xfId="35" applyFont="1" applyFill="1" applyBorder="1" applyAlignment="1">
      <alignment horizontal="center" vertical="center" wrapText="1"/>
    </xf>
    <xf numFmtId="38" fontId="1" fillId="0" borderId="69" xfId="35" applyFont="1" applyBorder="1" applyAlignment="1">
      <alignment horizontal="center" vertical="top" wrapText="1"/>
    </xf>
    <xf numFmtId="38" fontId="1" fillId="0" borderId="70" xfId="35" applyFont="1" applyBorder="1" applyAlignment="1">
      <alignment horizontal="center" vertical="top" wrapText="1"/>
    </xf>
    <xf numFmtId="38" fontId="1" fillId="0" borderId="69" xfId="35" applyFont="1" applyFill="1" applyBorder="1" applyAlignment="1">
      <alignment horizontal="center" vertical="center" wrapText="1"/>
    </xf>
    <xf numFmtId="38" fontId="1" fillId="0" borderId="70" xfId="35" applyFont="1" applyFill="1" applyBorder="1" applyAlignment="1">
      <alignment horizontal="center" vertical="center" wrapText="1"/>
    </xf>
    <xf numFmtId="38" fontId="1" fillId="0" borderId="71" xfId="35" applyFont="1" applyBorder="1" applyAlignment="1">
      <alignment horizontal="center" vertical="top" wrapText="1"/>
    </xf>
    <xf numFmtId="38" fontId="1" fillId="0" borderId="57" xfId="35" applyFont="1" applyFill="1" applyBorder="1" applyAlignment="1">
      <alignment horizontal="center" vertical="top" textRotation="255" wrapText="1"/>
    </xf>
    <xf numFmtId="38" fontId="1" fillId="0" borderId="80" xfId="35" applyFont="1" applyFill="1" applyBorder="1" applyAlignment="1">
      <alignment horizontal="center" vertical="top" textRotation="255" wrapText="1"/>
    </xf>
    <xf numFmtId="38" fontId="1" fillId="0" borderId="29" xfId="35" applyFont="1" applyBorder="1" applyAlignment="1">
      <alignment horizontal="center"/>
    </xf>
    <xf numFmtId="38" fontId="1" fillId="0" borderId="12" xfId="35" applyFont="1" applyBorder="1" applyAlignment="1">
      <alignment horizontal="center"/>
    </xf>
    <xf numFmtId="38" fontId="1" fillId="0" borderId="31" xfId="35" applyFont="1" applyBorder="1" applyAlignment="1">
      <alignment horizontal="center"/>
    </xf>
    <xf numFmtId="38" fontId="1" fillId="0" borderId="86" xfId="35" applyFont="1" applyFill="1" applyBorder="1" applyAlignment="1">
      <alignment horizontal="center" vertical="center"/>
    </xf>
    <xf numFmtId="38" fontId="1" fillId="0" borderId="63" xfId="35" applyFont="1" applyFill="1" applyBorder="1" applyAlignment="1">
      <alignment horizontal="center" vertical="center"/>
    </xf>
    <xf numFmtId="38" fontId="1" fillId="0" borderId="61" xfId="35" applyFont="1" applyFill="1" applyBorder="1" applyAlignment="1">
      <alignment horizontal="center" vertical="center"/>
    </xf>
    <xf numFmtId="38" fontId="25" fillId="0" borderId="29" xfId="35" applyNumberFormat="1" applyFont="1" applyFill="1" applyBorder="1" applyAlignment="1">
      <alignment horizontal="center" wrapText="1"/>
    </xf>
    <xf numFmtId="38" fontId="25" fillId="0" borderId="31" xfId="35" applyNumberFormat="1" applyFont="1" applyFill="1" applyBorder="1" applyAlignment="1">
      <alignment horizontal="center" wrapText="1"/>
    </xf>
    <xf numFmtId="38" fontId="1" fillId="0" borderId="62" xfId="35" applyFont="1" applyFill="1" applyBorder="1" applyAlignment="1">
      <alignment horizontal="center" vertical="center"/>
    </xf>
    <xf numFmtId="38" fontId="1" fillId="0" borderId="85" xfId="35" applyFont="1" applyFill="1" applyBorder="1" applyAlignment="1">
      <alignment horizontal="center" vertical="center"/>
    </xf>
    <xf numFmtId="38" fontId="1" fillId="0" borderId="65" xfId="35" applyFont="1" applyFill="1" applyBorder="1" applyAlignment="1">
      <alignment horizontal="center" vertical="center"/>
    </xf>
    <xf numFmtId="38" fontId="1" fillId="0" borderId="59" xfId="35" applyFont="1" applyFill="1" applyBorder="1" applyAlignment="1">
      <alignment horizontal="center" vertical="center"/>
    </xf>
    <xf numFmtId="38" fontId="0" fillId="0" borderId="58" xfId="35" applyFont="1" applyFill="1" applyBorder="1" applyAlignment="1">
      <alignment horizontal="right"/>
    </xf>
    <xf numFmtId="38" fontId="1" fillId="0" borderId="58" xfId="35" applyFont="1" applyFill="1" applyBorder="1" applyAlignment="1">
      <alignment horizontal="right"/>
    </xf>
    <xf numFmtId="38" fontId="1" fillId="0" borderId="0" xfId="35" applyFont="1" applyFill="1" applyBorder="1" applyAlignment="1">
      <alignment horizontal="center" vertical="center"/>
    </xf>
    <xf numFmtId="38" fontId="1" fillId="0" borderId="78" xfId="35" applyFont="1" applyFill="1" applyBorder="1" applyAlignment="1">
      <alignment horizontal="center" vertical="center"/>
    </xf>
    <xf numFmtId="38" fontId="1" fillId="0" borderId="57" xfId="35" applyFont="1" applyFill="1" applyBorder="1" applyAlignment="1">
      <alignment horizontal="center" vertical="center"/>
    </xf>
    <xf numFmtId="38" fontId="1" fillId="0" borderId="79" xfId="35" applyFont="1" applyFill="1" applyBorder="1" applyAlignment="1">
      <alignment horizontal="center" vertical="center"/>
    </xf>
    <xf numFmtId="38" fontId="1" fillId="0" borderId="65" xfId="35" applyFont="1" applyBorder="1" applyAlignment="1">
      <alignment horizontal="center" vertical="center"/>
    </xf>
    <xf numFmtId="38" fontId="1" fillId="0" borderId="60" xfId="35" applyFont="1" applyBorder="1" applyAlignment="1">
      <alignment horizontal="center" vertical="center"/>
    </xf>
    <xf numFmtId="38" fontId="1" fillId="0" borderId="59" xfId="35" applyFont="1" applyBorder="1" applyAlignment="1">
      <alignment horizontal="center" vertical="center"/>
    </xf>
    <xf numFmtId="38" fontId="1" fillId="0" borderId="60" xfId="35" applyFont="1" applyFill="1" applyBorder="1" applyAlignment="1">
      <alignment horizontal="center" vertical="center"/>
    </xf>
    <xf numFmtId="178" fontId="0" fillId="0" borderId="0" xfId="35" applyNumberFormat="1" applyFont="1" applyFill="1" applyBorder="1" applyAlignment="1">
      <alignment horizontal="right"/>
    </xf>
    <xf numFmtId="178" fontId="1" fillId="0" borderId="0" xfId="35" applyNumberFormat="1" applyFont="1" applyFill="1" applyBorder="1" applyAlignment="1">
      <alignment horizontal="right"/>
    </xf>
    <xf numFmtId="38" fontId="1" fillId="0" borderId="55" xfId="35" applyFont="1" applyBorder="1" applyAlignment="1">
      <alignment horizontal="center" vertical="center" wrapText="1"/>
    </xf>
    <xf numFmtId="38" fontId="1" fillId="0" borderId="56" xfId="35" applyFont="1" applyBorder="1" applyAlignment="1">
      <alignment horizontal="center" vertical="center" wrapText="1"/>
    </xf>
    <xf numFmtId="38" fontId="1" fillId="0" borderId="88" xfId="35" applyFont="1" applyBorder="1" applyAlignment="1">
      <alignment horizontal="center" vertical="center" wrapText="1"/>
    </xf>
    <xf numFmtId="38" fontId="1" fillId="0" borderId="61" xfId="35" applyFont="1" applyBorder="1" applyAlignment="1">
      <alignment horizontal="center" vertical="center" wrapText="1"/>
    </xf>
    <xf numFmtId="38" fontId="1" fillId="0" borderId="63" xfId="35" applyFont="1" applyBorder="1" applyAlignment="1">
      <alignment horizontal="center" vertical="center" wrapText="1"/>
    </xf>
    <xf numFmtId="38" fontId="1" fillId="0" borderId="0" xfId="35" applyFont="1" applyBorder="1" applyAlignment="1">
      <alignment horizontal="left" vertical="center" wrapText="1"/>
    </xf>
    <xf numFmtId="38" fontId="1" fillId="0" borderId="0" xfId="35" applyFont="1" applyBorder="1" applyAlignment="1">
      <alignment horizontal="left" vertical="center"/>
    </xf>
    <xf numFmtId="38" fontId="1" fillId="0" borderId="87" xfId="35" applyFont="1" applyBorder="1" applyAlignment="1">
      <alignment horizontal="center" vertical="center" wrapText="1"/>
    </xf>
    <xf numFmtId="38" fontId="0" fillId="0" borderId="29" xfId="34" applyFont="1" applyFill="1" applyBorder="1" applyAlignment="1">
      <alignment horizontal="left" vertical="center" wrapText="1"/>
    </xf>
    <xf numFmtId="38" fontId="1" fillId="0" borderId="31" xfId="34" applyFont="1" applyFill="1" applyBorder="1" applyAlignment="1">
      <alignment horizontal="left" vertical="center" wrapText="1"/>
    </xf>
    <xf numFmtId="0" fontId="1" fillId="0" borderId="23" xfId="45" applyFont="1" applyBorder="1" applyAlignment="1">
      <alignment horizontal="center" vertical="top" textRotation="255" wrapText="1"/>
    </xf>
    <xf numFmtId="38" fontId="1" fillId="0" borderId="23" xfId="35" applyFont="1" applyFill="1" applyBorder="1" applyAlignment="1">
      <alignment horizontal="center" vertical="center"/>
    </xf>
    <xf numFmtId="38" fontId="24" fillId="26" borderId="29" xfId="34" applyFont="1" applyFill="1" applyBorder="1" applyAlignment="1">
      <alignment horizontal="left" vertical="center" wrapText="1"/>
    </xf>
    <xf numFmtId="38" fontId="1" fillId="26" borderId="31" xfId="34" applyFont="1" applyFill="1" applyBorder="1" applyAlignment="1">
      <alignment horizontal="left" vertical="center" wrapText="1"/>
    </xf>
    <xf numFmtId="38" fontId="1" fillId="25" borderId="29" xfId="34" applyFont="1" applyFill="1" applyBorder="1" applyAlignment="1">
      <alignment horizontal="left" vertical="center"/>
    </xf>
    <xf numFmtId="38" fontId="1" fillId="25" borderId="31" xfId="34" applyFont="1" applyFill="1" applyBorder="1" applyAlignment="1">
      <alignment horizontal="left" vertical="center"/>
    </xf>
    <xf numFmtId="178" fontId="0" fillId="0" borderId="58" xfId="35" applyNumberFormat="1" applyFont="1" applyFill="1" applyBorder="1" applyAlignment="1">
      <alignment horizontal="right"/>
    </xf>
    <xf numFmtId="178" fontId="1" fillId="0" borderId="58" xfId="35" applyNumberFormat="1" applyFont="1" applyFill="1" applyBorder="1" applyAlignment="1">
      <alignment horizontal="right"/>
    </xf>
    <xf numFmtId="38" fontId="1" fillId="0" borderId="23" xfId="35" applyFont="1" applyBorder="1" applyAlignment="1">
      <alignment horizontal="center" vertical="top" wrapText="1"/>
    </xf>
    <xf numFmtId="176" fontId="0" fillId="0" borderId="58" xfId="35" applyNumberFormat="1" applyFont="1" applyFill="1" applyBorder="1" applyAlignment="1">
      <alignment horizontal="right"/>
    </xf>
    <xf numFmtId="176" fontId="1" fillId="0" borderId="58" xfId="35" applyNumberFormat="1" applyFont="1" applyFill="1" applyBorder="1" applyAlignment="1">
      <alignment horizontal="right"/>
    </xf>
    <xf numFmtId="0" fontId="1" fillId="0" borderId="62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1" fillId="0" borderId="85" xfId="0" applyFont="1" applyBorder="1" applyAlignment="1">
      <alignment vertical="center" wrapText="1"/>
    </xf>
    <xf numFmtId="38" fontId="0" fillId="0" borderId="61" xfId="35" applyFont="1" applyBorder="1" applyAlignment="1">
      <alignment horizontal="center" vertical="center" wrapText="1"/>
    </xf>
    <xf numFmtId="38" fontId="1" fillId="0" borderId="0" xfId="35" applyFont="1" applyAlignment="1">
      <alignment vertical="center" wrapText="1"/>
    </xf>
    <xf numFmtId="0" fontId="1" fillId="0" borderId="63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85" xfId="0" applyFont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19年報原稿 6(62～80)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182</v>
      </c>
    </row>
    <row r="3" spans="1:7" s="1" customFormat="1" ht="13.5" customHeight="1" x14ac:dyDescent="0.2">
      <c r="A3" s="244" t="s">
        <v>46</v>
      </c>
      <c r="B3" s="245"/>
      <c r="C3" s="258" t="s">
        <v>47</v>
      </c>
      <c r="D3" s="250" t="s">
        <v>33</v>
      </c>
      <c r="E3" s="250" t="s">
        <v>181</v>
      </c>
      <c r="F3" s="253" t="s">
        <v>183</v>
      </c>
      <c r="G3" s="253" t="s">
        <v>4</v>
      </c>
    </row>
    <row r="4" spans="1:7" s="1" customFormat="1" ht="11.25" customHeight="1" x14ac:dyDescent="0.2">
      <c r="A4" s="246"/>
      <c r="B4" s="247"/>
      <c r="C4" s="259"/>
      <c r="D4" s="261"/>
      <c r="E4" s="251"/>
      <c r="F4" s="256"/>
      <c r="G4" s="254"/>
    </row>
    <row r="5" spans="1:7" s="1" customFormat="1" ht="11.5" thickBot="1" x14ac:dyDescent="0.25">
      <c r="A5" s="248"/>
      <c r="B5" s="249"/>
      <c r="C5" s="260"/>
      <c r="D5" s="262"/>
      <c r="E5" s="252"/>
      <c r="F5" s="257"/>
      <c r="G5" s="255"/>
    </row>
    <row r="6" spans="1:7" s="1" customFormat="1" ht="18" customHeight="1" x14ac:dyDescent="0.2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2">
      <c r="A7" s="26" t="s">
        <v>91</v>
      </c>
      <c r="B7" s="14"/>
      <c r="C7" s="54">
        <v>2</v>
      </c>
      <c r="D7" s="34" t="s">
        <v>50</v>
      </c>
      <c r="E7" s="68"/>
      <c r="F7" s="66" t="s">
        <v>184</v>
      </c>
      <c r="G7" s="68"/>
    </row>
    <row r="8" spans="1:7" s="1" customFormat="1" ht="18" customHeight="1" thickBot="1" x14ac:dyDescent="0.25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2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185</v>
      </c>
      <c r="G9" s="66"/>
    </row>
    <row r="10" spans="1:7" s="1" customFormat="1" ht="18" customHeight="1" x14ac:dyDescent="0.2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 x14ac:dyDescent="0.2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2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2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2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2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2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202</v>
      </c>
      <c r="E32" s="69"/>
      <c r="F32" s="16"/>
      <c r="G32" s="69"/>
    </row>
    <row r="33" spans="1:7" s="1" customFormat="1" ht="18" customHeight="1" x14ac:dyDescent="0.2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204</v>
      </c>
      <c r="D36" s="12" t="s">
        <v>205</v>
      </c>
      <c r="E36" s="68" t="s">
        <v>195</v>
      </c>
      <c r="F36" s="16"/>
      <c r="G36" s="68" t="s">
        <v>2</v>
      </c>
    </row>
    <row r="37" spans="1:7" s="1" customFormat="1" ht="18" customHeight="1" thickBot="1" x14ac:dyDescent="0.25">
      <c r="A37" s="45"/>
      <c r="B37" s="7"/>
      <c r="C37" s="24" t="s">
        <v>203</v>
      </c>
      <c r="D37" s="12" t="s">
        <v>206</v>
      </c>
      <c r="E37" s="67"/>
      <c r="F37" s="15"/>
      <c r="G37" s="67"/>
    </row>
    <row r="38" spans="1:7" s="1" customFormat="1" ht="18" customHeight="1" x14ac:dyDescent="0.2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2">
      <c r="A39" s="45"/>
      <c r="B39" s="7"/>
      <c r="C39" s="59"/>
      <c r="D39" s="10" t="s">
        <v>143</v>
      </c>
      <c r="E39" s="39"/>
      <c r="F39" s="66" t="s">
        <v>186</v>
      </c>
      <c r="G39" s="66"/>
    </row>
    <row r="40" spans="1:7" s="1" customFormat="1" ht="18" customHeight="1" x14ac:dyDescent="0.2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39</v>
      </c>
      <c r="D41" s="4" t="s">
        <v>8</v>
      </c>
      <c r="E41" s="69" t="s">
        <v>195</v>
      </c>
      <c r="F41" s="16"/>
      <c r="G41" s="69" t="s">
        <v>2</v>
      </c>
    </row>
    <row r="42" spans="1:7" s="1" customFormat="1" ht="18" customHeight="1" x14ac:dyDescent="0.2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148</v>
      </c>
      <c r="D44" s="4" t="s">
        <v>41</v>
      </c>
      <c r="E44" s="66" t="s">
        <v>195</v>
      </c>
      <c r="F44" s="16"/>
      <c r="G44" s="66" t="s">
        <v>2</v>
      </c>
    </row>
    <row r="45" spans="1:7" s="1" customFormat="1" ht="18" customHeight="1" x14ac:dyDescent="0.2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149</v>
      </c>
      <c r="D47" s="4" t="s">
        <v>9</v>
      </c>
      <c r="E47" s="69" t="s">
        <v>195</v>
      </c>
      <c r="F47" s="16"/>
      <c r="G47" s="69" t="s">
        <v>2</v>
      </c>
    </row>
    <row r="48" spans="1:7" s="1" customFormat="1" ht="18" customHeight="1" x14ac:dyDescent="0.2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207</v>
      </c>
      <c r="E50" s="66" t="s">
        <v>195</v>
      </c>
      <c r="F50" s="16"/>
      <c r="G50" s="66" t="s">
        <v>3</v>
      </c>
    </row>
    <row r="51" spans="1:7" s="1" customFormat="1" ht="18" customHeight="1" x14ac:dyDescent="0.2">
      <c r="A51" s="45"/>
      <c r="B51" s="7"/>
      <c r="C51" s="17">
        <v>31</v>
      </c>
      <c r="D51" s="4" t="s">
        <v>42</v>
      </c>
      <c r="E51" s="68" t="s">
        <v>195</v>
      </c>
      <c r="F51" s="16"/>
      <c r="G51" s="68" t="s">
        <v>2</v>
      </c>
    </row>
    <row r="52" spans="1:7" s="1" customFormat="1" ht="18" customHeight="1" x14ac:dyDescent="0.2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101</v>
      </c>
      <c r="C56" s="36" t="s">
        <v>208</v>
      </c>
      <c r="D56" s="53" t="s">
        <v>74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209</v>
      </c>
      <c r="D57" s="5" t="s">
        <v>74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10</v>
      </c>
      <c r="E58" s="66" t="s">
        <v>195</v>
      </c>
      <c r="F58" s="16"/>
      <c r="G58" s="66" t="s">
        <v>2</v>
      </c>
    </row>
    <row r="59" spans="1:7" s="1" customFormat="1" ht="18" customHeight="1" x14ac:dyDescent="0.2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2">
      <c r="A61" s="45"/>
      <c r="B61" s="7" t="s">
        <v>168</v>
      </c>
      <c r="C61" s="31">
        <v>38</v>
      </c>
      <c r="D61" s="10" t="s">
        <v>210</v>
      </c>
      <c r="E61" s="66"/>
      <c r="F61" s="65" t="s">
        <v>157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75</v>
      </c>
      <c r="E62" s="73"/>
      <c r="F62" s="66" t="s">
        <v>187</v>
      </c>
      <c r="G62" s="73"/>
    </row>
    <row r="63" spans="1:7" s="1" customFormat="1" ht="18" customHeight="1" x14ac:dyDescent="0.2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2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78</v>
      </c>
      <c r="E73" s="68"/>
      <c r="F73" s="66" t="s">
        <v>188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2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2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5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2">
      <c r="A90" s="45"/>
      <c r="B90" s="7" t="s">
        <v>172</v>
      </c>
      <c r="C90" s="76" t="s">
        <v>189</v>
      </c>
      <c r="D90" s="11" t="s">
        <v>192</v>
      </c>
      <c r="E90" s="39" t="s">
        <v>177</v>
      </c>
      <c r="F90" s="16"/>
      <c r="G90" s="66" t="s">
        <v>2</v>
      </c>
    </row>
    <row r="91" spans="1:7" s="1" customFormat="1" ht="18" customHeight="1" x14ac:dyDescent="0.2">
      <c r="A91" s="45"/>
      <c r="B91" s="7"/>
      <c r="C91" s="27" t="s">
        <v>190</v>
      </c>
      <c r="D91" s="8" t="s">
        <v>193</v>
      </c>
      <c r="E91" s="68" t="s">
        <v>195</v>
      </c>
      <c r="F91" s="16"/>
      <c r="G91" s="68" t="s">
        <v>2</v>
      </c>
    </row>
    <row r="92" spans="1:7" s="1" customFormat="1" ht="18" customHeight="1" x14ac:dyDescent="0.2">
      <c r="A92" s="45"/>
      <c r="B92" s="7"/>
      <c r="C92" s="27" t="s">
        <v>191</v>
      </c>
      <c r="D92" s="8" t="s">
        <v>194</v>
      </c>
      <c r="E92" s="68" t="s">
        <v>195</v>
      </c>
      <c r="F92" s="16"/>
      <c r="G92" s="68" t="s">
        <v>2</v>
      </c>
    </row>
    <row r="93" spans="1:7" s="1" customFormat="1" ht="18" customHeight="1" x14ac:dyDescent="0.2">
      <c r="A93" s="45"/>
      <c r="B93" s="7"/>
      <c r="C93" s="17">
        <v>58</v>
      </c>
      <c r="D93" s="4" t="s">
        <v>29</v>
      </c>
      <c r="E93" s="75" t="s">
        <v>195</v>
      </c>
      <c r="F93" s="16"/>
      <c r="G93" s="68" t="s">
        <v>2</v>
      </c>
    </row>
    <row r="94" spans="1:7" s="1" customFormat="1" ht="18" customHeight="1" x14ac:dyDescent="0.2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2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196</v>
      </c>
      <c r="D98" s="4" t="s">
        <v>198</v>
      </c>
      <c r="E98" s="66" t="s">
        <v>200</v>
      </c>
      <c r="F98" s="16"/>
      <c r="G98" s="66" t="s">
        <v>2</v>
      </c>
    </row>
    <row r="99" spans="1:7" s="1" customFormat="1" ht="18" customHeight="1" thickBot="1" x14ac:dyDescent="0.25">
      <c r="A99" s="45"/>
      <c r="B99" s="46"/>
      <c r="C99" s="20" t="s">
        <v>197</v>
      </c>
      <c r="D99" s="5" t="s">
        <v>199</v>
      </c>
      <c r="E99" s="73" t="s">
        <v>177</v>
      </c>
      <c r="F99" s="16"/>
      <c r="G99" s="73" t="s">
        <v>2</v>
      </c>
    </row>
    <row r="100" spans="1:7" s="1" customFormat="1" ht="18" customHeight="1" x14ac:dyDescent="0.2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2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2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2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2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2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2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5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2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201</v>
      </c>
      <c r="G115" s="65"/>
    </row>
    <row r="116" spans="1:7" s="1" customFormat="1" ht="18" customHeight="1" x14ac:dyDescent="0.2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2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2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5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2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5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D27"/>
  <sheetViews>
    <sheetView showGridLines="0" view="pageBreakPreview" zoomScaleNormal="25" zoomScaleSheetLayoutView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ColWidth="9" defaultRowHeight="13" x14ac:dyDescent="0.2"/>
  <cols>
    <col min="1" max="1" width="9" style="82"/>
    <col min="2" max="2" width="5.6328125" style="80" customWidth="1"/>
    <col min="3" max="5" width="5" style="80" customWidth="1"/>
    <col min="6" max="6" width="5.6328125" style="80" customWidth="1"/>
    <col min="7" max="9" width="5" style="80" customWidth="1"/>
    <col min="10" max="10" width="6.08984375" style="80" customWidth="1"/>
    <col min="11" max="11" width="5" style="80" customWidth="1"/>
    <col min="12" max="12" width="5.6328125" style="80" customWidth="1"/>
    <col min="13" max="13" width="5" style="80" customWidth="1"/>
    <col min="14" max="14" width="6.08984375" style="80" customWidth="1"/>
    <col min="15" max="16" width="5.6328125" style="80" customWidth="1"/>
    <col min="17" max="17" width="5" style="80" customWidth="1"/>
    <col min="18" max="19" width="5.6328125" style="80" customWidth="1"/>
    <col min="20" max="20" width="5" style="80" customWidth="1"/>
    <col min="21" max="21" width="6.08984375" style="80" customWidth="1"/>
    <col min="22" max="22" width="5.6328125" style="80" customWidth="1"/>
    <col min="23" max="23" width="5" style="80" customWidth="1"/>
    <col min="24" max="25" width="6.08984375" style="80" customWidth="1"/>
    <col min="26" max="26" width="5" style="80" customWidth="1"/>
    <col min="27" max="27" width="8.7265625" style="97" customWidth="1"/>
    <col min="28" max="16384" width="9" style="80"/>
  </cols>
  <sheetData>
    <row r="1" spans="1:30" s="242" customFormat="1" ht="14.25" customHeight="1" x14ac:dyDescent="0.2">
      <c r="A1" s="83" t="s">
        <v>289</v>
      </c>
      <c r="B1" s="241"/>
      <c r="C1" s="241"/>
      <c r="D1" s="96"/>
      <c r="E1" s="96"/>
      <c r="F1" s="96"/>
      <c r="G1" s="96"/>
      <c r="H1" s="96"/>
      <c r="I1" s="96"/>
      <c r="J1" s="140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Y1" s="96"/>
      <c r="Z1" s="243" t="s">
        <v>346</v>
      </c>
      <c r="AA1" s="96"/>
      <c r="AB1" s="96"/>
      <c r="AC1" s="96"/>
      <c r="AD1" s="96"/>
    </row>
    <row r="2" spans="1:30" s="81" customFormat="1" ht="14.25" customHeight="1" x14ac:dyDescent="0.2">
      <c r="A2" s="86"/>
      <c r="B2" s="285" t="s">
        <v>290</v>
      </c>
      <c r="C2" s="281"/>
      <c r="D2" s="281"/>
      <c r="E2" s="281"/>
      <c r="F2" s="281"/>
      <c r="G2" s="281"/>
      <c r="H2" s="281"/>
      <c r="I2" s="282"/>
      <c r="J2" s="280" t="s">
        <v>214</v>
      </c>
      <c r="K2" s="281"/>
      <c r="L2" s="281"/>
      <c r="M2" s="281"/>
      <c r="N2" s="281"/>
      <c r="O2" s="281"/>
      <c r="P2" s="281"/>
      <c r="Q2" s="282"/>
      <c r="R2" s="266" t="s">
        <v>215</v>
      </c>
      <c r="S2" s="272" t="s">
        <v>291</v>
      </c>
      <c r="T2" s="273"/>
      <c r="U2" s="269" t="s">
        <v>217</v>
      </c>
      <c r="V2" s="266" t="s">
        <v>218</v>
      </c>
      <c r="W2" s="269" t="s">
        <v>219</v>
      </c>
      <c r="X2" s="266" t="s">
        <v>220</v>
      </c>
      <c r="Y2" s="277" t="s">
        <v>333</v>
      </c>
      <c r="Z2" s="263" t="s">
        <v>221</v>
      </c>
      <c r="AA2" s="85"/>
      <c r="AB2" s="87"/>
      <c r="AC2" s="87"/>
      <c r="AD2" s="87"/>
    </row>
    <row r="3" spans="1:30" s="81" customFormat="1" ht="14.25" customHeight="1" x14ac:dyDescent="0.2">
      <c r="A3" s="86"/>
      <c r="B3" s="286" t="s">
        <v>1</v>
      </c>
      <c r="C3" s="288" t="s">
        <v>222</v>
      </c>
      <c r="D3" s="283" t="s">
        <v>223</v>
      </c>
      <c r="E3" s="284"/>
      <c r="F3" s="269" t="s">
        <v>224</v>
      </c>
      <c r="G3" s="269" t="s">
        <v>332</v>
      </c>
      <c r="H3" s="269" t="s">
        <v>225</v>
      </c>
      <c r="I3" s="269" t="s">
        <v>211</v>
      </c>
      <c r="J3" s="290" t="s">
        <v>1</v>
      </c>
      <c r="K3" s="288" t="s">
        <v>222</v>
      </c>
      <c r="L3" s="283" t="s">
        <v>223</v>
      </c>
      <c r="M3" s="284"/>
      <c r="N3" s="269" t="s">
        <v>224</v>
      </c>
      <c r="O3" s="269" t="s">
        <v>332</v>
      </c>
      <c r="P3" s="269" t="s">
        <v>225</v>
      </c>
      <c r="Q3" s="266" t="s">
        <v>211</v>
      </c>
      <c r="R3" s="293"/>
      <c r="S3" s="274" t="s">
        <v>290</v>
      </c>
      <c r="T3" s="275" t="s">
        <v>331</v>
      </c>
      <c r="U3" s="270"/>
      <c r="V3" s="267"/>
      <c r="W3" s="270"/>
      <c r="X3" s="267"/>
      <c r="Y3" s="278"/>
      <c r="Z3" s="264"/>
      <c r="AA3" s="85"/>
      <c r="AB3" s="87"/>
      <c r="AC3" s="87"/>
      <c r="AD3" s="87"/>
    </row>
    <row r="4" spans="1:30" s="81" customFormat="1" ht="71.25" customHeight="1" x14ac:dyDescent="0.2">
      <c r="A4" s="88"/>
      <c r="B4" s="287"/>
      <c r="C4" s="289"/>
      <c r="D4" s="89" t="s">
        <v>226</v>
      </c>
      <c r="E4" s="89" t="s">
        <v>211</v>
      </c>
      <c r="F4" s="271"/>
      <c r="G4" s="271"/>
      <c r="H4" s="271"/>
      <c r="I4" s="271"/>
      <c r="J4" s="291"/>
      <c r="K4" s="292"/>
      <c r="L4" s="89" t="s">
        <v>226</v>
      </c>
      <c r="M4" s="89" t="s">
        <v>211</v>
      </c>
      <c r="N4" s="271"/>
      <c r="O4" s="271"/>
      <c r="P4" s="271"/>
      <c r="Q4" s="268"/>
      <c r="R4" s="294"/>
      <c r="S4" s="274"/>
      <c r="T4" s="276"/>
      <c r="U4" s="271"/>
      <c r="V4" s="268"/>
      <c r="W4" s="271"/>
      <c r="X4" s="268"/>
      <c r="Y4" s="279"/>
      <c r="Z4" s="265"/>
      <c r="AA4" s="85"/>
      <c r="AB4" s="87"/>
      <c r="AC4" s="87"/>
      <c r="AD4" s="87"/>
    </row>
    <row r="5" spans="1:30" s="104" customFormat="1" ht="15" customHeight="1" x14ac:dyDescent="0.2">
      <c r="A5" s="98" t="s">
        <v>212</v>
      </c>
      <c r="B5" s="99">
        <f t="shared" ref="B5:B25" si="0">IF(SUM(C5:I5)=0,"-",SUM(C5:I5))</f>
        <v>561</v>
      </c>
      <c r="C5" s="100">
        <v>15</v>
      </c>
      <c r="D5" s="100">
        <v>90</v>
      </c>
      <c r="E5" s="100">
        <v>29</v>
      </c>
      <c r="F5" s="100">
        <v>390</v>
      </c>
      <c r="G5" s="100">
        <v>3</v>
      </c>
      <c r="H5" s="100">
        <v>7</v>
      </c>
      <c r="I5" s="100">
        <v>27</v>
      </c>
      <c r="J5" s="101">
        <f t="shared" ref="J5:J25" si="1">IF(SUM(K5:Q5)=0,"-",SUM(K5:Q5))</f>
        <v>3384</v>
      </c>
      <c r="K5" s="100">
        <v>50</v>
      </c>
      <c r="L5" s="100">
        <v>286</v>
      </c>
      <c r="M5" s="100">
        <v>19</v>
      </c>
      <c r="N5" s="100">
        <v>1736</v>
      </c>
      <c r="O5" s="100">
        <v>470</v>
      </c>
      <c r="P5" s="100">
        <v>12</v>
      </c>
      <c r="Q5" s="100">
        <v>811</v>
      </c>
      <c r="R5" s="100">
        <v>276</v>
      </c>
      <c r="S5" s="108">
        <v>250</v>
      </c>
      <c r="T5" s="101">
        <v>578</v>
      </c>
      <c r="U5" s="101">
        <v>2934</v>
      </c>
      <c r="V5" s="100">
        <v>1227</v>
      </c>
      <c r="W5" s="100">
        <v>57</v>
      </c>
      <c r="X5" s="100">
        <v>4460</v>
      </c>
      <c r="Y5" s="100">
        <v>143</v>
      </c>
      <c r="Z5" s="100">
        <v>27</v>
      </c>
      <c r="AA5" s="102"/>
      <c r="AB5" s="103"/>
      <c r="AC5" s="103"/>
      <c r="AD5" s="103"/>
    </row>
    <row r="6" spans="1:30" s="107" customFormat="1" ht="15" customHeight="1" x14ac:dyDescent="0.2">
      <c r="A6" s="218" t="s">
        <v>292</v>
      </c>
      <c r="B6" s="208">
        <f>IF(SUM(C6:I6)=0,"-",SUM(C6:I6))</f>
        <v>34</v>
      </c>
      <c r="C6" s="208">
        <f>IF(SUM(C7:C25)=0,"-",SUM(C7:C25))</f>
        <v>1</v>
      </c>
      <c r="D6" s="208">
        <f t="shared" ref="D6:R6" si="2">IF(SUM(D7:D25)=0,"-",SUM(D7:D25))</f>
        <v>9</v>
      </c>
      <c r="E6" s="208">
        <f t="shared" si="2"/>
        <v>3</v>
      </c>
      <c r="F6" s="208">
        <f t="shared" si="2"/>
        <v>17</v>
      </c>
      <c r="G6" s="208">
        <f t="shared" si="2"/>
        <v>4</v>
      </c>
      <c r="H6" s="208" t="str">
        <f t="shared" si="2"/>
        <v>-</v>
      </c>
      <c r="I6" s="208" t="str">
        <f t="shared" si="2"/>
        <v>-</v>
      </c>
      <c r="J6" s="208">
        <f t="shared" si="1"/>
        <v>202</v>
      </c>
      <c r="K6" s="208">
        <f t="shared" si="2"/>
        <v>5</v>
      </c>
      <c r="L6" s="208">
        <f t="shared" si="2"/>
        <v>34</v>
      </c>
      <c r="M6" s="208">
        <f t="shared" si="2"/>
        <v>1</v>
      </c>
      <c r="N6" s="208">
        <f t="shared" si="2"/>
        <v>72</v>
      </c>
      <c r="O6" s="208">
        <f t="shared" si="2"/>
        <v>34</v>
      </c>
      <c r="P6" s="208">
        <f t="shared" si="2"/>
        <v>48</v>
      </c>
      <c r="Q6" s="208">
        <f t="shared" si="2"/>
        <v>8</v>
      </c>
      <c r="R6" s="208">
        <f t="shared" si="2"/>
        <v>19</v>
      </c>
      <c r="S6" s="208">
        <f t="shared" ref="S6:Z6" si="3">IF(SUM(S7:S25)=0,"-",SUM(S7:S25))</f>
        <v>14</v>
      </c>
      <c r="T6" s="208">
        <f t="shared" si="3"/>
        <v>3</v>
      </c>
      <c r="U6" s="208">
        <f t="shared" si="3"/>
        <v>171</v>
      </c>
      <c r="V6" s="208">
        <f t="shared" si="3"/>
        <v>69</v>
      </c>
      <c r="W6" s="208">
        <f t="shared" si="3"/>
        <v>8</v>
      </c>
      <c r="X6" s="208">
        <f t="shared" si="3"/>
        <v>311</v>
      </c>
      <c r="Y6" s="208">
        <f t="shared" si="3"/>
        <v>20</v>
      </c>
      <c r="Z6" s="208">
        <f t="shared" si="3"/>
        <v>3</v>
      </c>
      <c r="AA6" s="102"/>
      <c r="AB6" s="106"/>
      <c r="AC6" s="106"/>
      <c r="AD6" s="106"/>
    </row>
    <row r="7" spans="1:30" s="107" customFormat="1" ht="15" customHeight="1" x14ac:dyDescent="0.2">
      <c r="A7" s="90" t="s">
        <v>293</v>
      </c>
      <c r="B7" s="91">
        <f t="shared" si="0"/>
        <v>19</v>
      </c>
      <c r="C7" s="105">
        <v>1</v>
      </c>
      <c r="D7" s="105" t="s">
        <v>178</v>
      </c>
      <c r="E7" s="105">
        <v>2</v>
      </c>
      <c r="F7" s="105">
        <v>13</v>
      </c>
      <c r="G7" s="105">
        <v>3</v>
      </c>
      <c r="H7" s="105" t="s">
        <v>178</v>
      </c>
      <c r="I7" s="105" t="s">
        <v>178</v>
      </c>
      <c r="J7" s="105">
        <f>IF(SUM(K7:Q7)=0,"-",SUM(K7:Q7))</f>
        <v>103</v>
      </c>
      <c r="K7" s="105">
        <v>4</v>
      </c>
      <c r="L7" s="105">
        <v>3</v>
      </c>
      <c r="M7" s="105">
        <v>1</v>
      </c>
      <c r="N7" s="105">
        <v>43</v>
      </c>
      <c r="O7" s="105">
        <v>13</v>
      </c>
      <c r="P7" s="105">
        <v>34</v>
      </c>
      <c r="Q7" s="105">
        <v>5</v>
      </c>
      <c r="R7" s="105">
        <v>8</v>
      </c>
      <c r="S7" s="105">
        <v>8</v>
      </c>
      <c r="T7" s="105" t="s">
        <v>178</v>
      </c>
      <c r="U7" s="105">
        <v>97</v>
      </c>
      <c r="V7" s="105">
        <v>50</v>
      </c>
      <c r="W7" s="105">
        <v>5</v>
      </c>
      <c r="X7" s="105">
        <v>178</v>
      </c>
      <c r="Y7" s="105">
        <v>1</v>
      </c>
      <c r="Z7" s="105">
        <v>3</v>
      </c>
      <c r="AA7" s="102"/>
      <c r="AB7" s="106"/>
      <c r="AC7" s="106"/>
      <c r="AD7" s="106"/>
    </row>
    <row r="8" spans="1:30" s="107" customFormat="1" ht="15" customHeight="1" x14ac:dyDescent="0.2">
      <c r="A8" s="90" t="s">
        <v>294</v>
      </c>
      <c r="B8" s="91">
        <f t="shared" si="0"/>
        <v>4</v>
      </c>
      <c r="C8" s="105" t="s">
        <v>178</v>
      </c>
      <c r="D8" s="105">
        <v>1</v>
      </c>
      <c r="E8" s="105" t="s">
        <v>178</v>
      </c>
      <c r="F8" s="105">
        <v>2</v>
      </c>
      <c r="G8" s="105">
        <v>1</v>
      </c>
      <c r="H8" s="105" t="s">
        <v>178</v>
      </c>
      <c r="I8" s="105" t="s">
        <v>178</v>
      </c>
      <c r="J8" s="105">
        <f t="shared" si="1"/>
        <v>20</v>
      </c>
      <c r="K8" s="105" t="s">
        <v>178</v>
      </c>
      <c r="L8" s="105">
        <v>1</v>
      </c>
      <c r="M8" s="105" t="s">
        <v>178</v>
      </c>
      <c r="N8" s="105">
        <v>9</v>
      </c>
      <c r="O8" s="105">
        <v>4</v>
      </c>
      <c r="P8" s="105">
        <v>6</v>
      </c>
      <c r="Q8" s="105" t="s">
        <v>178</v>
      </c>
      <c r="R8" s="105">
        <v>2</v>
      </c>
      <c r="S8" s="105">
        <v>2</v>
      </c>
      <c r="T8" s="105" t="s">
        <v>178</v>
      </c>
      <c r="U8" s="105">
        <v>18</v>
      </c>
      <c r="V8" s="105">
        <v>11</v>
      </c>
      <c r="W8" s="105">
        <v>1</v>
      </c>
      <c r="X8" s="105">
        <v>38</v>
      </c>
      <c r="Y8" s="105">
        <v>1</v>
      </c>
      <c r="Z8" s="105" t="s">
        <v>178</v>
      </c>
      <c r="AA8" s="102"/>
      <c r="AB8" s="106"/>
      <c r="AC8" s="106"/>
      <c r="AD8" s="106"/>
    </row>
    <row r="9" spans="1:30" s="107" customFormat="1" ht="15" customHeight="1" x14ac:dyDescent="0.2">
      <c r="A9" s="90" t="s">
        <v>295</v>
      </c>
      <c r="B9" s="105">
        <f t="shared" si="0"/>
        <v>1</v>
      </c>
      <c r="C9" s="105" t="s">
        <v>178</v>
      </c>
      <c r="D9" s="105">
        <v>1</v>
      </c>
      <c r="E9" s="105" t="s">
        <v>178</v>
      </c>
      <c r="F9" s="105" t="s">
        <v>178</v>
      </c>
      <c r="G9" s="105" t="s">
        <v>178</v>
      </c>
      <c r="H9" s="105" t="s">
        <v>178</v>
      </c>
      <c r="I9" s="105" t="s">
        <v>178</v>
      </c>
      <c r="J9" s="105">
        <f t="shared" si="1"/>
        <v>2</v>
      </c>
      <c r="K9" s="105" t="s">
        <v>178</v>
      </c>
      <c r="L9" s="105">
        <v>2</v>
      </c>
      <c r="M9" s="105" t="s">
        <v>178</v>
      </c>
      <c r="N9" s="105" t="s">
        <v>178</v>
      </c>
      <c r="O9" s="105" t="s">
        <v>178</v>
      </c>
      <c r="P9" s="105" t="s">
        <v>178</v>
      </c>
      <c r="Q9" s="105" t="s">
        <v>178</v>
      </c>
      <c r="R9" s="105">
        <v>1</v>
      </c>
      <c r="S9" s="105">
        <v>1</v>
      </c>
      <c r="T9" s="105" t="s">
        <v>178</v>
      </c>
      <c r="U9" s="105">
        <v>3</v>
      </c>
      <c r="V9" s="105" t="s">
        <v>178</v>
      </c>
      <c r="W9" s="105" t="s">
        <v>178</v>
      </c>
      <c r="X9" s="105">
        <v>4</v>
      </c>
      <c r="Y9" s="105">
        <v>1</v>
      </c>
      <c r="Z9" s="105" t="s">
        <v>178</v>
      </c>
      <c r="AA9" s="102"/>
      <c r="AB9" s="106"/>
      <c r="AC9" s="106"/>
      <c r="AD9" s="106"/>
    </row>
    <row r="10" spans="1:30" s="107" customFormat="1" ht="15" customHeight="1" x14ac:dyDescent="0.2">
      <c r="A10" s="90" t="s">
        <v>296</v>
      </c>
      <c r="B10" s="91" t="str">
        <f t="shared" si="0"/>
        <v>-</v>
      </c>
      <c r="C10" s="105" t="s">
        <v>178</v>
      </c>
      <c r="D10" s="105" t="s">
        <v>178</v>
      </c>
      <c r="E10" s="105" t="s">
        <v>178</v>
      </c>
      <c r="F10" s="105" t="s">
        <v>178</v>
      </c>
      <c r="G10" s="105" t="s">
        <v>178</v>
      </c>
      <c r="H10" s="105" t="s">
        <v>178</v>
      </c>
      <c r="I10" s="105" t="s">
        <v>178</v>
      </c>
      <c r="J10" s="105">
        <f t="shared" si="1"/>
        <v>3</v>
      </c>
      <c r="K10" s="105" t="s">
        <v>178</v>
      </c>
      <c r="L10" s="105" t="s">
        <v>178</v>
      </c>
      <c r="M10" s="105" t="s">
        <v>178</v>
      </c>
      <c r="N10" s="105">
        <v>1</v>
      </c>
      <c r="O10" s="105">
        <v>1</v>
      </c>
      <c r="P10" s="105">
        <v>1</v>
      </c>
      <c r="Q10" s="105" t="s">
        <v>178</v>
      </c>
      <c r="R10" s="105" t="s">
        <v>178</v>
      </c>
      <c r="S10" s="105" t="s">
        <v>178</v>
      </c>
      <c r="T10" s="105" t="s">
        <v>178</v>
      </c>
      <c r="U10" s="105">
        <v>2</v>
      </c>
      <c r="V10" s="105" t="s">
        <v>178</v>
      </c>
      <c r="W10" s="105" t="s">
        <v>178</v>
      </c>
      <c r="X10" s="105">
        <v>6</v>
      </c>
      <c r="Y10" s="105">
        <v>1</v>
      </c>
      <c r="Z10" s="105" t="s">
        <v>178</v>
      </c>
      <c r="AA10" s="102"/>
      <c r="AB10" s="106"/>
      <c r="AC10" s="106"/>
      <c r="AD10" s="106"/>
    </row>
    <row r="11" spans="1:30" s="107" customFormat="1" ht="15" customHeight="1" x14ac:dyDescent="0.2">
      <c r="A11" s="90" t="s">
        <v>297</v>
      </c>
      <c r="B11" s="91">
        <f t="shared" si="0"/>
        <v>1</v>
      </c>
      <c r="C11" s="105" t="s">
        <v>178</v>
      </c>
      <c r="D11" s="105">
        <v>1</v>
      </c>
      <c r="E11" s="105" t="s">
        <v>178</v>
      </c>
      <c r="F11" s="105" t="s">
        <v>178</v>
      </c>
      <c r="G11" s="105" t="s">
        <v>178</v>
      </c>
      <c r="H11" s="105" t="s">
        <v>178</v>
      </c>
      <c r="I11" s="105" t="s">
        <v>178</v>
      </c>
      <c r="J11" s="105">
        <f t="shared" si="1"/>
        <v>4</v>
      </c>
      <c r="K11" s="105">
        <v>1</v>
      </c>
      <c r="L11" s="105" t="s">
        <v>178</v>
      </c>
      <c r="M11" s="105" t="s">
        <v>178</v>
      </c>
      <c r="N11" s="105">
        <v>1</v>
      </c>
      <c r="O11" s="105">
        <v>1</v>
      </c>
      <c r="P11" s="105">
        <v>1</v>
      </c>
      <c r="Q11" s="105" t="s">
        <v>178</v>
      </c>
      <c r="R11" s="105">
        <v>1</v>
      </c>
      <c r="S11" s="105">
        <v>1</v>
      </c>
      <c r="T11" s="105" t="s">
        <v>178</v>
      </c>
      <c r="U11" s="105">
        <v>2</v>
      </c>
      <c r="V11" s="105">
        <v>1</v>
      </c>
      <c r="W11" s="105" t="s">
        <v>178</v>
      </c>
      <c r="X11" s="105">
        <v>3</v>
      </c>
      <c r="Y11" s="105">
        <v>1</v>
      </c>
      <c r="Z11" s="105" t="s">
        <v>178</v>
      </c>
      <c r="AA11" s="102"/>
      <c r="AB11" s="106"/>
      <c r="AC11" s="106"/>
      <c r="AD11" s="106"/>
    </row>
    <row r="12" spans="1:30" s="107" customFormat="1" ht="15" customHeight="1" x14ac:dyDescent="0.2">
      <c r="A12" s="90" t="s">
        <v>298</v>
      </c>
      <c r="B12" s="105" t="str">
        <f t="shared" si="0"/>
        <v>-</v>
      </c>
      <c r="C12" s="105" t="s">
        <v>178</v>
      </c>
      <c r="D12" s="105" t="s">
        <v>178</v>
      </c>
      <c r="E12" s="105" t="s">
        <v>178</v>
      </c>
      <c r="F12" s="105" t="s">
        <v>178</v>
      </c>
      <c r="G12" s="105" t="s">
        <v>178</v>
      </c>
      <c r="H12" s="105" t="s">
        <v>178</v>
      </c>
      <c r="I12" s="105" t="s">
        <v>178</v>
      </c>
      <c r="J12" s="105">
        <f t="shared" si="1"/>
        <v>8</v>
      </c>
      <c r="K12" s="105" t="s">
        <v>178</v>
      </c>
      <c r="L12" s="105">
        <v>1</v>
      </c>
      <c r="M12" s="105" t="s">
        <v>178</v>
      </c>
      <c r="N12" s="105">
        <v>3</v>
      </c>
      <c r="O12" s="105">
        <v>2</v>
      </c>
      <c r="P12" s="105" t="s">
        <v>178</v>
      </c>
      <c r="Q12" s="105">
        <v>2</v>
      </c>
      <c r="R12" s="105" t="s">
        <v>178</v>
      </c>
      <c r="S12" s="105" t="s">
        <v>178</v>
      </c>
      <c r="T12" s="105" t="s">
        <v>178</v>
      </c>
      <c r="U12" s="105">
        <v>4</v>
      </c>
      <c r="V12" s="105" t="s">
        <v>178</v>
      </c>
      <c r="W12" s="105" t="s">
        <v>178</v>
      </c>
      <c r="X12" s="105">
        <v>4</v>
      </c>
      <c r="Y12" s="105">
        <v>1</v>
      </c>
      <c r="Z12" s="105" t="s">
        <v>178</v>
      </c>
      <c r="AA12" s="102"/>
      <c r="AB12" s="106"/>
      <c r="AC12" s="106"/>
      <c r="AD12" s="106"/>
    </row>
    <row r="13" spans="1:30" s="107" customFormat="1" ht="15" customHeight="1" x14ac:dyDescent="0.2">
      <c r="A13" s="90" t="s">
        <v>299</v>
      </c>
      <c r="B13" s="91">
        <f t="shared" si="0"/>
        <v>2</v>
      </c>
      <c r="C13" s="105" t="s">
        <v>178</v>
      </c>
      <c r="D13" s="105" t="s">
        <v>178</v>
      </c>
      <c r="E13" s="105">
        <v>1</v>
      </c>
      <c r="F13" s="105">
        <v>1</v>
      </c>
      <c r="G13" s="105" t="s">
        <v>178</v>
      </c>
      <c r="H13" s="105" t="s">
        <v>178</v>
      </c>
      <c r="I13" s="105" t="s">
        <v>178</v>
      </c>
      <c r="J13" s="105">
        <f t="shared" si="1"/>
        <v>4</v>
      </c>
      <c r="K13" s="105" t="s">
        <v>178</v>
      </c>
      <c r="L13" s="105" t="s">
        <v>178</v>
      </c>
      <c r="M13" s="105" t="s">
        <v>178</v>
      </c>
      <c r="N13" s="105">
        <v>3</v>
      </c>
      <c r="O13" s="105">
        <v>1</v>
      </c>
      <c r="P13" s="105" t="s">
        <v>178</v>
      </c>
      <c r="Q13" s="105" t="s">
        <v>178</v>
      </c>
      <c r="R13" s="105">
        <v>1</v>
      </c>
      <c r="S13" s="105">
        <v>1</v>
      </c>
      <c r="T13" s="105" t="s">
        <v>178</v>
      </c>
      <c r="U13" s="105">
        <v>3</v>
      </c>
      <c r="V13" s="105" t="s">
        <v>178</v>
      </c>
      <c r="W13" s="105" t="s">
        <v>178</v>
      </c>
      <c r="X13" s="105">
        <v>5</v>
      </c>
      <c r="Y13" s="105">
        <v>1</v>
      </c>
      <c r="Z13" s="105" t="s">
        <v>178</v>
      </c>
      <c r="AA13" s="102"/>
      <c r="AB13" s="106"/>
      <c r="AC13" s="106"/>
      <c r="AD13" s="106"/>
    </row>
    <row r="14" spans="1:30" s="107" customFormat="1" ht="15" customHeight="1" x14ac:dyDescent="0.2">
      <c r="A14" s="90" t="s">
        <v>300</v>
      </c>
      <c r="B14" s="91">
        <f t="shared" si="0"/>
        <v>1</v>
      </c>
      <c r="C14" s="105" t="s">
        <v>178</v>
      </c>
      <c r="D14" s="105">
        <v>1</v>
      </c>
      <c r="E14" s="105" t="s">
        <v>178</v>
      </c>
      <c r="F14" s="105" t="s">
        <v>178</v>
      </c>
      <c r="G14" s="105" t="s">
        <v>178</v>
      </c>
      <c r="H14" s="105" t="s">
        <v>178</v>
      </c>
      <c r="I14" s="105" t="s">
        <v>178</v>
      </c>
      <c r="J14" s="105">
        <f t="shared" si="1"/>
        <v>4</v>
      </c>
      <c r="K14" s="105" t="s">
        <v>178</v>
      </c>
      <c r="L14" s="105" t="s">
        <v>178</v>
      </c>
      <c r="M14" s="105" t="s">
        <v>178</v>
      </c>
      <c r="N14" s="105">
        <v>3</v>
      </c>
      <c r="O14" s="105">
        <v>1</v>
      </c>
      <c r="P14" s="105" t="s">
        <v>178</v>
      </c>
      <c r="Q14" s="105" t="s">
        <v>178</v>
      </c>
      <c r="R14" s="105">
        <v>1</v>
      </c>
      <c r="S14" s="105" t="s">
        <v>178</v>
      </c>
      <c r="T14" s="105" t="s">
        <v>178</v>
      </c>
      <c r="U14" s="105">
        <v>9</v>
      </c>
      <c r="V14" s="105">
        <v>3</v>
      </c>
      <c r="W14" s="105">
        <v>2</v>
      </c>
      <c r="X14" s="105">
        <v>6</v>
      </c>
      <c r="Y14" s="105">
        <v>1</v>
      </c>
      <c r="Z14" s="105" t="s">
        <v>178</v>
      </c>
      <c r="AA14" s="102"/>
      <c r="AB14" s="106"/>
      <c r="AC14" s="106"/>
      <c r="AD14" s="106"/>
    </row>
    <row r="15" spans="1:30" s="107" customFormat="1" ht="15" customHeight="1" x14ac:dyDescent="0.2">
      <c r="A15" s="90" t="s">
        <v>301</v>
      </c>
      <c r="B15" s="105" t="str">
        <f t="shared" si="0"/>
        <v>-</v>
      </c>
      <c r="C15" s="105" t="s">
        <v>178</v>
      </c>
      <c r="D15" s="105" t="s">
        <v>178</v>
      </c>
      <c r="E15" s="105" t="s">
        <v>178</v>
      </c>
      <c r="F15" s="105" t="s">
        <v>178</v>
      </c>
      <c r="G15" s="105" t="s">
        <v>178</v>
      </c>
      <c r="H15" s="105" t="s">
        <v>178</v>
      </c>
      <c r="I15" s="105" t="s">
        <v>178</v>
      </c>
      <c r="J15" s="105">
        <f t="shared" si="1"/>
        <v>3</v>
      </c>
      <c r="K15" s="105" t="s">
        <v>178</v>
      </c>
      <c r="L15" s="105">
        <v>2</v>
      </c>
      <c r="M15" s="105" t="s">
        <v>178</v>
      </c>
      <c r="N15" s="105" t="s">
        <v>178</v>
      </c>
      <c r="O15" s="105">
        <v>1</v>
      </c>
      <c r="P15" s="105" t="s">
        <v>178</v>
      </c>
      <c r="Q15" s="105" t="s">
        <v>178</v>
      </c>
      <c r="R15" s="105" t="s">
        <v>178</v>
      </c>
      <c r="S15" s="105" t="s">
        <v>178</v>
      </c>
      <c r="T15" s="105">
        <v>1</v>
      </c>
      <c r="U15" s="105">
        <v>2</v>
      </c>
      <c r="V15" s="105" t="s">
        <v>178</v>
      </c>
      <c r="W15" s="105" t="s">
        <v>178</v>
      </c>
      <c r="X15" s="105">
        <v>5</v>
      </c>
      <c r="Y15" s="105">
        <v>1</v>
      </c>
      <c r="Z15" s="105" t="s">
        <v>178</v>
      </c>
      <c r="AA15" s="102"/>
      <c r="AB15" s="106"/>
      <c r="AC15" s="106"/>
      <c r="AD15" s="106"/>
    </row>
    <row r="16" spans="1:30" s="107" customFormat="1" ht="15" customHeight="1" x14ac:dyDescent="0.2">
      <c r="A16" s="90" t="s">
        <v>302</v>
      </c>
      <c r="B16" s="91" t="str">
        <f t="shared" si="0"/>
        <v>-</v>
      </c>
      <c r="C16" s="105" t="s">
        <v>178</v>
      </c>
      <c r="D16" s="105" t="s">
        <v>178</v>
      </c>
      <c r="E16" s="105" t="s">
        <v>178</v>
      </c>
      <c r="F16" s="105" t="s">
        <v>178</v>
      </c>
      <c r="G16" s="105" t="s">
        <v>178</v>
      </c>
      <c r="H16" s="105" t="s">
        <v>178</v>
      </c>
      <c r="I16" s="105" t="s">
        <v>178</v>
      </c>
      <c r="J16" s="105">
        <f t="shared" si="1"/>
        <v>2</v>
      </c>
      <c r="K16" s="105" t="s">
        <v>178</v>
      </c>
      <c r="L16" s="105">
        <v>1</v>
      </c>
      <c r="M16" s="105" t="s">
        <v>178</v>
      </c>
      <c r="N16" s="105" t="s">
        <v>178</v>
      </c>
      <c r="O16" s="105">
        <v>1</v>
      </c>
      <c r="P16" s="105" t="s">
        <v>178</v>
      </c>
      <c r="Q16" s="105" t="s">
        <v>178</v>
      </c>
      <c r="R16" s="105" t="s">
        <v>178</v>
      </c>
      <c r="S16" s="105" t="s">
        <v>178</v>
      </c>
      <c r="T16" s="105" t="s">
        <v>178</v>
      </c>
      <c r="U16" s="105">
        <v>1</v>
      </c>
      <c r="V16" s="105" t="s">
        <v>178</v>
      </c>
      <c r="W16" s="105" t="s">
        <v>178</v>
      </c>
      <c r="X16" s="105">
        <v>1</v>
      </c>
      <c r="Y16" s="105">
        <v>1</v>
      </c>
      <c r="Z16" s="105" t="s">
        <v>178</v>
      </c>
      <c r="AA16" s="102"/>
      <c r="AB16" s="106"/>
      <c r="AC16" s="106"/>
      <c r="AD16" s="106"/>
    </row>
    <row r="17" spans="1:30" s="107" customFormat="1" ht="15" customHeight="1" x14ac:dyDescent="0.2">
      <c r="A17" s="90" t="s">
        <v>303</v>
      </c>
      <c r="B17" s="91">
        <f t="shared" si="0"/>
        <v>1</v>
      </c>
      <c r="C17" s="105" t="s">
        <v>178</v>
      </c>
      <c r="D17" s="105">
        <v>1</v>
      </c>
      <c r="E17" s="105" t="s">
        <v>178</v>
      </c>
      <c r="F17" s="105" t="s">
        <v>178</v>
      </c>
      <c r="G17" s="105" t="s">
        <v>178</v>
      </c>
      <c r="H17" s="105" t="s">
        <v>178</v>
      </c>
      <c r="I17" s="105" t="s">
        <v>178</v>
      </c>
      <c r="J17" s="105">
        <f t="shared" si="1"/>
        <v>3</v>
      </c>
      <c r="K17" s="105" t="s">
        <v>178</v>
      </c>
      <c r="L17" s="105">
        <v>1</v>
      </c>
      <c r="M17" s="105" t="s">
        <v>178</v>
      </c>
      <c r="N17" s="105">
        <v>2</v>
      </c>
      <c r="O17" s="105" t="s">
        <v>178</v>
      </c>
      <c r="P17" s="105" t="s">
        <v>178</v>
      </c>
      <c r="Q17" s="105" t="s">
        <v>178</v>
      </c>
      <c r="R17" s="105">
        <v>1</v>
      </c>
      <c r="S17" s="105" t="s">
        <v>178</v>
      </c>
      <c r="T17" s="105">
        <v>1</v>
      </c>
      <c r="U17" s="105">
        <v>2</v>
      </c>
      <c r="V17" s="105" t="s">
        <v>178</v>
      </c>
      <c r="W17" s="105" t="s">
        <v>178</v>
      </c>
      <c r="X17" s="105">
        <v>3</v>
      </c>
      <c r="Y17" s="105">
        <v>1</v>
      </c>
      <c r="Z17" s="105" t="s">
        <v>178</v>
      </c>
      <c r="AA17" s="102"/>
      <c r="AB17" s="106"/>
      <c r="AC17" s="106"/>
      <c r="AD17" s="106"/>
    </row>
    <row r="18" spans="1:30" s="107" customFormat="1" ht="15" customHeight="1" x14ac:dyDescent="0.2">
      <c r="A18" s="90" t="s">
        <v>304</v>
      </c>
      <c r="B18" s="105">
        <f t="shared" si="0"/>
        <v>1</v>
      </c>
      <c r="C18" s="105" t="s">
        <v>178</v>
      </c>
      <c r="D18" s="105">
        <v>1</v>
      </c>
      <c r="E18" s="105" t="s">
        <v>178</v>
      </c>
      <c r="F18" s="105" t="s">
        <v>178</v>
      </c>
      <c r="G18" s="105" t="s">
        <v>178</v>
      </c>
      <c r="H18" s="105" t="s">
        <v>178</v>
      </c>
      <c r="I18" s="105" t="s">
        <v>178</v>
      </c>
      <c r="J18" s="105">
        <f t="shared" si="1"/>
        <v>6</v>
      </c>
      <c r="K18" s="105" t="s">
        <v>178</v>
      </c>
      <c r="L18" s="105">
        <v>4</v>
      </c>
      <c r="M18" s="105" t="s">
        <v>178</v>
      </c>
      <c r="N18" s="105">
        <v>1</v>
      </c>
      <c r="O18" s="105" t="s">
        <v>178</v>
      </c>
      <c r="P18" s="105">
        <v>1</v>
      </c>
      <c r="Q18" s="105" t="s">
        <v>178</v>
      </c>
      <c r="R18" s="105">
        <v>1</v>
      </c>
      <c r="S18" s="105" t="s">
        <v>178</v>
      </c>
      <c r="T18" s="105" t="s">
        <v>178</v>
      </c>
      <c r="U18" s="105">
        <v>3</v>
      </c>
      <c r="V18" s="105" t="s">
        <v>178</v>
      </c>
      <c r="W18" s="105" t="s">
        <v>178</v>
      </c>
      <c r="X18" s="105">
        <v>4</v>
      </c>
      <c r="Y18" s="105">
        <v>1</v>
      </c>
      <c r="Z18" s="105" t="s">
        <v>178</v>
      </c>
      <c r="AA18" s="102"/>
      <c r="AB18" s="106"/>
      <c r="AC18" s="106"/>
      <c r="AD18" s="106"/>
    </row>
    <row r="19" spans="1:30" s="107" customFormat="1" ht="15" customHeight="1" x14ac:dyDescent="0.2">
      <c r="A19" s="90" t="s">
        <v>305</v>
      </c>
      <c r="B19" s="91">
        <f t="shared" si="0"/>
        <v>1</v>
      </c>
      <c r="C19" s="105" t="s">
        <v>178</v>
      </c>
      <c r="D19" s="105" t="s">
        <v>178</v>
      </c>
      <c r="E19" s="105" t="s">
        <v>178</v>
      </c>
      <c r="F19" s="105">
        <v>1</v>
      </c>
      <c r="G19" s="105" t="s">
        <v>178</v>
      </c>
      <c r="H19" s="105" t="s">
        <v>178</v>
      </c>
      <c r="I19" s="105" t="s">
        <v>178</v>
      </c>
      <c r="J19" s="105">
        <f t="shared" si="1"/>
        <v>15</v>
      </c>
      <c r="K19" s="105" t="s">
        <v>178</v>
      </c>
      <c r="L19" s="105">
        <v>6</v>
      </c>
      <c r="M19" s="105" t="s">
        <v>178</v>
      </c>
      <c r="N19" s="105">
        <v>1</v>
      </c>
      <c r="O19" s="105">
        <v>3</v>
      </c>
      <c r="P19" s="105">
        <v>4</v>
      </c>
      <c r="Q19" s="105">
        <v>1</v>
      </c>
      <c r="R19" s="105" t="s">
        <v>178</v>
      </c>
      <c r="S19" s="105">
        <v>1</v>
      </c>
      <c r="T19" s="105" t="s">
        <v>178</v>
      </c>
      <c r="U19" s="105">
        <v>10</v>
      </c>
      <c r="V19" s="105">
        <v>2</v>
      </c>
      <c r="W19" s="105" t="s">
        <v>178</v>
      </c>
      <c r="X19" s="105">
        <v>24</v>
      </c>
      <c r="Y19" s="105">
        <v>2</v>
      </c>
      <c r="Z19" s="105" t="s">
        <v>178</v>
      </c>
      <c r="AA19" s="102"/>
      <c r="AB19" s="106"/>
      <c r="AC19" s="106"/>
      <c r="AD19" s="106"/>
    </row>
    <row r="20" spans="1:30" s="107" customFormat="1" ht="15" customHeight="1" x14ac:dyDescent="0.2">
      <c r="A20" s="90" t="s">
        <v>306</v>
      </c>
      <c r="B20" s="91">
        <f t="shared" si="0"/>
        <v>1</v>
      </c>
      <c r="C20" s="105" t="s">
        <v>178</v>
      </c>
      <c r="D20" s="105">
        <v>1</v>
      </c>
      <c r="E20" s="105" t="s">
        <v>178</v>
      </c>
      <c r="F20" s="105" t="s">
        <v>178</v>
      </c>
      <c r="G20" s="105" t="s">
        <v>178</v>
      </c>
      <c r="H20" s="105" t="s">
        <v>178</v>
      </c>
      <c r="I20" s="105" t="s">
        <v>178</v>
      </c>
      <c r="J20" s="105">
        <f t="shared" si="1"/>
        <v>6</v>
      </c>
      <c r="K20" s="105" t="s">
        <v>178</v>
      </c>
      <c r="L20" s="105">
        <v>2</v>
      </c>
      <c r="M20" s="105" t="s">
        <v>178</v>
      </c>
      <c r="N20" s="105">
        <v>2</v>
      </c>
      <c r="O20" s="105">
        <v>1</v>
      </c>
      <c r="P20" s="105">
        <v>1</v>
      </c>
      <c r="Q20" s="105" t="s">
        <v>178</v>
      </c>
      <c r="R20" s="105">
        <v>1</v>
      </c>
      <c r="S20" s="105" t="s">
        <v>178</v>
      </c>
      <c r="T20" s="105" t="s">
        <v>178</v>
      </c>
      <c r="U20" s="105">
        <v>4</v>
      </c>
      <c r="V20" s="105">
        <v>2</v>
      </c>
      <c r="W20" s="105" t="s">
        <v>178</v>
      </c>
      <c r="X20" s="105">
        <v>4</v>
      </c>
      <c r="Y20" s="105">
        <v>1</v>
      </c>
      <c r="Z20" s="105" t="s">
        <v>178</v>
      </c>
      <c r="AA20" s="102"/>
      <c r="AB20" s="106"/>
      <c r="AC20" s="106"/>
      <c r="AD20" s="106"/>
    </row>
    <row r="21" spans="1:30" s="107" customFormat="1" ht="15" customHeight="1" x14ac:dyDescent="0.2">
      <c r="A21" s="90" t="s">
        <v>307</v>
      </c>
      <c r="B21" s="105" t="str">
        <f t="shared" si="0"/>
        <v>-</v>
      </c>
      <c r="C21" s="105" t="s">
        <v>178</v>
      </c>
      <c r="D21" s="105" t="s">
        <v>178</v>
      </c>
      <c r="E21" s="105" t="s">
        <v>178</v>
      </c>
      <c r="F21" s="105" t="s">
        <v>178</v>
      </c>
      <c r="G21" s="105" t="s">
        <v>178</v>
      </c>
      <c r="H21" s="105" t="s">
        <v>178</v>
      </c>
      <c r="I21" s="105" t="s">
        <v>178</v>
      </c>
      <c r="J21" s="105">
        <f t="shared" si="1"/>
        <v>4</v>
      </c>
      <c r="K21" s="105" t="s">
        <v>178</v>
      </c>
      <c r="L21" s="105">
        <v>3</v>
      </c>
      <c r="M21" s="105" t="s">
        <v>178</v>
      </c>
      <c r="N21" s="105" t="s">
        <v>178</v>
      </c>
      <c r="O21" s="105">
        <v>1</v>
      </c>
      <c r="P21" s="105" t="s">
        <v>178</v>
      </c>
      <c r="Q21" s="105" t="s">
        <v>178</v>
      </c>
      <c r="R21" s="105" t="s">
        <v>178</v>
      </c>
      <c r="S21" s="105" t="s">
        <v>178</v>
      </c>
      <c r="T21" s="105" t="s">
        <v>178</v>
      </c>
      <c r="U21" s="105">
        <v>1</v>
      </c>
      <c r="V21" s="105" t="s">
        <v>178</v>
      </c>
      <c r="W21" s="105" t="s">
        <v>178</v>
      </c>
      <c r="X21" s="105" t="s">
        <v>178</v>
      </c>
      <c r="Y21" s="105">
        <v>1</v>
      </c>
      <c r="Z21" s="105" t="s">
        <v>178</v>
      </c>
      <c r="AA21" s="102"/>
      <c r="AB21" s="106"/>
      <c r="AC21" s="106"/>
      <c r="AD21" s="106"/>
    </row>
    <row r="22" spans="1:30" s="107" customFormat="1" ht="15" customHeight="1" x14ac:dyDescent="0.2">
      <c r="A22" s="90" t="s">
        <v>308</v>
      </c>
      <c r="B22" s="91">
        <f t="shared" si="0"/>
        <v>1</v>
      </c>
      <c r="C22" s="105" t="s">
        <v>178</v>
      </c>
      <c r="D22" s="105">
        <v>1</v>
      </c>
      <c r="E22" s="105" t="s">
        <v>178</v>
      </c>
      <c r="F22" s="105" t="s">
        <v>178</v>
      </c>
      <c r="G22" s="105" t="s">
        <v>178</v>
      </c>
      <c r="H22" s="105" t="s">
        <v>178</v>
      </c>
      <c r="I22" s="105" t="s">
        <v>178</v>
      </c>
      <c r="J22" s="105">
        <f t="shared" si="1"/>
        <v>4</v>
      </c>
      <c r="K22" s="105" t="s">
        <v>178</v>
      </c>
      <c r="L22" s="105">
        <v>3</v>
      </c>
      <c r="M22" s="105" t="s">
        <v>178</v>
      </c>
      <c r="N22" s="105">
        <v>1</v>
      </c>
      <c r="O22" s="105" t="s">
        <v>178</v>
      </c>
      <c r="P22" s="105" t="s">
        <v>178</v>
      </c>
      <c r="Q22" s="105" t="s">
        <v>178</v>
      </c>
      <c r="R22" s="105">
        <v>1</v>
      </c>
      <c r="S22" s="105" t="s">
        <v>178</v>
      </c>
      <c r="T22" s="105" t="s">
        <v>178</v>
      </c>
      <c r="U22" s="105">
        <v>4</v>
      </c>
      <c r="V22" s="105" t="s">
        <v>178</v>
      </c>
      <c r="W22" s="105" t="s">
        <v>178</v>
      </c>
      <c r="X22" s="105">
        <v>9</v>
      </c>
      <c r="Y22" s="105">
        <v>1</v>
      </c>
      <c r="Z22" s="105" t="s">
        <v>178</v>
      </c>
      <c r="AA22" s="102"/>
      <c r="AB22" s="106"/>
      <c r="AC22" s="106"/>
      <c r="AD22" s="106"/>
    </row>
    <row r="23" spans="1:30" s="107" customFormat="1" ht="15" customHeight="1" x14ac:dyDescent="0.2">
      <c r="A23" s="90" t="s">
        <v>309</v>
      </c>
      <c r="B23" s="91">
        <f t="shared" si="0"/>
        <v>1</v>
      </c>
      <c r="C23" s="105" t="s">
        <v>178</v>
      </c>
      <c r="D23" s="105">
        <v>1</v>
      </c>
      <c r="E23" s="105" t="s">
        <v>178</v>
      </c>
      <c r="F23" s="105" t="s">
        <v>178</v>
      </c>
      <c r="G23" s="105" t="s">
        <v>178</v>
      </c>
      <c r="H23" s="105" t="s">
        <v>178</v>
      </c>
      <c r="I23" s="105" t="s">
        <v>178</v>
      </c>
      <c r="J23" s="105">
        <f t="shared" si="1"/>
        <v>3</v>
      </c>
      <c r="K23" s="105" t="s">
        <v>178</v>
      </c>
      <c r="L23" s="105">
        <v>1</v>
      </c>
      <c r="M23" s="105" t="s">
        <v>178</v>
      </c>
      <c r="N23" s="105">
        <v>2</v>
      </c>
      <c r="O23" s="105" t="s">
        <v>178</v>
      </c>
      <c r="P23" s="105" t="s">
        <v>178</v>
      </c>
      <c r="Q23" s="105" t="s">
        <v>178</v>
      </c>
      <c r="R23" s="105">
        <v>1</v>
      </c>
      <c r="S23" s="105" t="s">
        <v>178</v>
      </c>
      <c r="T23" s="105" t="s">
        <v>178</v>
      </c>
      <c r="U23" s="105">
        <v>2</v>
      </c>
      <c r="V23" s="105" t="s">
        <v>178</v>
      </c>
      <c r="W23" s="105" t="s">
        <v>178</v>
      </c>
      <c r="X23" s="105">
        <v>10</v>
      </c>
      <c r="Y23" s="105">
        <v>1</v>
      </c>
      <c r="Z23" s="105" t="s">
        <v>178</v>
      </c>
      <c r="AA23" s="102"/>
      <c r="AB23" s="106"/>
      <c r="AC23" s="106"/>
      <c r="AD23" s="106"/>
    </row>
    <row r="24" spans="1:30" s="107" customFormat="1" ht="15" customHeight="1" x14ac:dyDescent="0.2">
      <c r="A24" s="90" t="s">
        <v>310</v>
      </c>
      <c r="B24" s="105" t="str">
        <f t="shared" si="0"/>
        <v>-</v>
      </c>
      <c r="C24" s="105" t="s">
        <v>178</v>
      </c>
      <c r="D24" s="105" t="s">
        <v>178</v>
      </c>
      <c r="E24" s="105" t="s">
        <v>178</v>
      </c>
      <c r="F24" s="105" t="s">
        <v>178</v>
      </c>
      <c r="G24" s="105" t="s">
        <v>178</v>
      </c>
      <c r="H24" s="105" t="s">
        <v>178</v>
      </c>
      <c r="I24" s="105" t="s">
        <v>178</v>
      </c>
      <c r="J24" s="105">
        <f t="shared" si="1"/>
        <v>4</v>
      </c>
      <c r="K24" s="105" t="s">
        <v>178</v>
      </c>
      <c r="L24" s="105">
        <v>1</v>
      </c>
      <c r="M24" s="105" t="s">
        <v>178</v>
      </c>
      <c r="N24" s="105" t="s">
        <v>178</v>
      </c>
      <c r="O24" s="105">
        <v>3</v>
      </c>
      <c r="P24" s="105" t="s">
        <v>178</v>
      </c>
      <c r="Q24" s="105" t="s">
        <v>178</v>
      </c>
      <c r="R24" s="105" t="s">
        <v>178</v>
      </c>
      <c r="S24" s="105" t="s">
        <v>178</v>
      </c>
      <c r="T24" s="105" t="s">
        <v>178</v>
      </c>
      <c r="U24" s="105">
        <v>1</v>
      </c>
      <c r="V24" s="105" t="s">
        <v>178</v>
      </c>
      <c r="W24" s="105" t="s">
        <v>178</v>
      </c>
      <c r="X24" s="105">
        <v>4</v>
      </c>
      <c r="Y24" s="105">
        <v>1</v>
      </c>
      <c r="Z24" s="105" t="s">
        <v>178</v>
      </c>
      <c r="AA24" s="102"/>
      <c r="AB24" s="106"/>
      <c r="AC24" s="106"/>
      <c r="AD24" s="106"/>
    </row>
    <row r="25" spans="1:30" s="107" customFormat="1" ht="15" customHeight="1" x14ac:dyDescent="0.2">
      <c r="A25" s="90" t="s">
        <v>311</v>
      </c>
      <c r="B25" s="91" t="str">
        <f t="shared" si="0"/>
        <v>-</v>
      </c>
      <c r="C25" s="105" t="s">
        <v>178</v>
      </c>
      <c r="D25" s="105" t="s">
        <v>178</v>
      </c>
      <c r="E25" s="105" t="s">
        <v>178</v>
      </c>
      <c r="F25" s="105" t="s">
        <v>178</v>
      </c>
      <c r="G25" s="105" t="s">
        <v>178</v>
      </c>
      <c r="H25" s="105" t="s">
        <v>178</v>
      </c>
      <c r="I25" s="105" t="s">
        <v>178</v>
      </c>
      <c r="J25" s="105">
        <f t="shared" si="1"/>
        <v>4</v>
      </c>
      <c r="K25" s="105" t="s">
        <v>178</v>
      </c>
      <c r="L25" s="105">
        <v>3</v>
      </c>
      <c r="M25" s="105" t="s">
        <v>178</v>
      </c>
      <c r="N25" s="105" t="s">
        <v>178</v>
      </c>
      <c r="O25" s="105">
        <v>1</v>
      </c>
      <c r="P25" s="105" t="s">
        <v>178</v>
      </c>
      <c r="Q25" s="105" t="s">
        <v>178</v>
      </c>
      <c r="R25" s="105" t="s">
        <v>178</v>
      </c>
      <c r="S25" s="105" t="s">
        <v>178</v>
      </c>
      <c r="T25" s="105">
        <v>1</v>
      </c>
      <c r="U25" s="105">
        <v>3</v>
      </c>
      <c r="V25" s="105" t="s">
        <v>178</v>
      </c>
      <c r="W25" s="105" t="s">
        <v>178</v>
      </c>
      <c r="X25" s="105">
        <v>3</v>
      </c>
      <c r="Y25" s="105">
        <v>1</v>
      </c>
      <c r="Z25" s="105" t="s">
        <v>178</v>
      </c>
      <c r="AA25" s="102"/>
      <c r="AB25" s="106"/>
      <c r="AC25" s="106"/>
      <c r="AD25" s="106"/>
    </row>
    <row r="26" spans="1:30" ht="15" customHeight="1" x14ac:dyDescent="0.2">
      <c r="A26" s="94" t="s">
        <v>339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4"/>
      <c r="AB26" s="84"/>
      <c r="AC26" s="84"/>
      <c r="AD26" s="84"/>
    </row>
    <row r="27" spans="1:30" ht="15" customHeight="1" x14ac:dyDescent="0.2">
      <c r="A27" s="95" t="s">
        <v>280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</sheetData>
  <customSheetViews>
    <customSheetView guid="{81642AB8-0225-4BC4-B7AE-9E8C6C06FBF4}" showPageBreaks="1" showGridLines="0" printArea="1" view="pageBreakPreview">
      <selection activeCell="E4" sqref="E4"/>
      <pageMargins left="0.78740157480314965" right="0.78740157480314965" top="0.78740157480314965" bottom="0.78740157480314965" header="0.51181102362204722" footer="0.51181102362204722"/>
      <pageSetup paperSize="9" scale="64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selection activeCell="E4" sqref="E4"/>
      <pageMargins left="0.78740157480314965" right="0.78740157480314965" top="0.78740157480314965" bottom="0.78740157480314965" header="0.51181102362204722" footer="0.51181102362204722"/>
      <pageSetup paperSize="9" scale="64" fitToWidth="2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selection activeCell="E4" sqref="E4"/>
      <pageMargins left="0.78740157480314965" right="0.78740157480314965" top="0.78740157480314965" bottom="0.78740157480314965" header="0.51181102362204722" footer="0.51181102362204722"/>
      <pageSetup paperSize="9" scale="64" fitToWidth="2" pageOrder="overThenDown" orientation="landscape" r:id="rId3"/>
      <headerFooter alignWithMargins="0"/>
    </customSheetView>
  </customSheetViews>
  <mergeCells count="26">
    <mergeCell ref="R2:R4"/>
    <mergeCell ref="F3:F4"/>
    <mergeCell ref="G3:G4"/>
    <mergeCell ref="J2:Q2"/>
    <mergeCell ref="L3:M3"/>
    <mergeCell ref="B2:I2"/>
    <mergeCell ref="Q3:Q4"/>
    <mergeCell ref="B3:B4"/>
    <mergeCell ref="C3:C4"/>
    <mergeCell ref="D3:E3"/>
    <mergeCell ref="H3:H4"/>
    <mergeCell ref="O3:O4"/>
    <mergeCell ref="P3:P4"/>
    <mergeCell ref="I3:I4"/>
    <mergeCell ref="J3:J4"/>
    <mergeCell ref="K3:K4"/>
    <mergeCell ref="N3:N4"/>
    <mergeCell ref="Z2:Z4"/>
    <mergeCell ref="X2:X4"/>
    <mergeCell ref="W2:W4"/>
    <mergeCell ref="S2:T2"/>
    <mergeCell ref="S3:S4"/>
    <mergeCell ref="T3:T4"/>
    <mergeCell ref="U2:U4"/>
    <mergeCell ref="Y2:Y4"/>
    <mergeCell ref="V2:V4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4" fitToHeight="0" pageOrder="overThenDown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32"/>
  <sheetViews>
    <sheetView showGridLines="0" view="pageBreakPreview" zoomScale="90" zoomScaleNormal="100" zoomScaleSheetLayoutView="90" workbookViewId="0">
      <pane xSplit="1" ySplit="6" topLeftCell="B7" activePane="bottomRight" state="frozen"/>
      <selection activeCell="M18" sqref="M18"/>
      <selection pane="topRight" activeCell="M18" sqref="M18"/>
      <selection pane="bottomLeft" activeCell="M18" sqref="M18"/>
      <selection pane="bottomRight" activeCell="AA5" sqref="AA5"/>
    </sheetView>
  </sheetViews>
  <sheetFormatPr defaultColWidth="9" defaultRowHeight="13" x14ac:dyDescent="0.2"/>
  <cols>
    <col min="1" max="1" width="11" style="110" customWidth="1"/>
    <col min="2" max="2" width="5.36328125" style="110" customWidth="1"/>
    <col min="3" max="3" width="6.453125" style="114" customWidth="1"/>
    <col min="4" max="4" width="7.453125" style="110" customWidth="1"/>
    <col min="5" max="5" width="7.26953125" style="114" bestFit="1" customWidth="1"/>
    <col min="6" max="6" width="6.90625" style="110" bestFit="1" customWidth="1"/>
    <col min="7" max="7" width="7.26953125" style="114" bestFit="1" customWidth="1"/>
    <col min="8" max="8" width="6.90625" style="110" bestFit="1" customWidth="1"/>
    <col min="9" max="9" width="6.453125" style="114" customWidth="1"/>
    <col min="10" max="10" width="6.90625" style="110" bestFit="1" customWidth="1"/>
    <col min="11" max="11" width="6.453125" style="114" customWidth="1"/>
    <col min="12" max="12" width="5.36328125" style="110" customWidth="1"/>
    <col min="13" max="13" width="6.453125" style="114" customWidth="1"/>
    <col min="14" max="14" width="5.36328125" style="110" customWidth="1"/>
    <col min="15" max="15" width="6.453125" style="114" customWidth="1"/>
    <col min="16" max="16" width="7.08984375" style="110" customWidth="1"/>
    <col min="17" max="17" width="6.453125" style="114" customWidth="1"/>
    <col min="18" max="18" width="6.90625" style="110" bestFit="1" customWidth="1"/>
    <col min="19" max="19" width="6.453125" style="114" customWidth="1"/>
    <col min="20" max="20" width="6.90625" style="110" bestFit="1" customWidth="1"/>
    <col min="21" max="21" width="6.453125" style="114" customWidth="1"/>
    <col min="22" max="22" width="5.90625" style="110" bestFit="1" customWidth="1"/>
    <col min="23" max="23" width="6.453125" style="115" customWidth="1"/>
    <col min="24" max="24" width="2.6328125" style="133" customWidth="1"/>
    <col min="25" max="25" width="13.08984375" style="113" bestFit="1" customWidth="1"/>
    <col min="26" max="16384" width="9" style="110"/>
  </cols>
  <sheetData>
    <row r="1" spans="1:25" ht="13.5" customHeight="1" x14ac:dyDescent="0.2">
      <c r="A1" s="116" t="s">
        <v>253</v>
      </c>
      <c r="B1" s="117"/>
      <c r="C1" s="117"/>
      <c r="D1" s="117"/>
      <c r="E1" s="117"/>
      <c r="F1" s="117"/>
      <c r="G1" s="118"/>
      <c r="H1" s="84"/>
      <c r="I1" s="118"/>
      <c r="J1" s="84"/>
      <c r="K1" s="118"/>
      <c r="L1" s="84"/>
      <c r="M1" s="118"/>
      <c r="N1" s="84"/>
      <c r="O1" s="118"/>
      <c r="P1" s="84"/>
      <c r="Q1" s="118"/>
      <c r="R1" s="84"/>
      <c r="S1" s="307" t="s">
        <v>345</v>
      </c>
      <c r="T1" s="308"/>
      <c r="U1" s="308"/>
      <c r="V1" s="308"/>
      <c r="W1" s="308"/>
      <c r="X1" s="93"/>
      <c r="Y1" s="119"/>
    </row>
    <row r="2" spans="1:25" ht="15" customHeight="1" x14ac:dyDescent="0.2">
      <c r="A2" s="295"/>
      <c r="B2" s="313" t="s">
        <v>227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5"/>
      <c r="P2" s="313" t="s">
        <v>334</v>
      </c>
      <c r="Q2" s="314"/>
      <c r="R2" s="314"/>
      <c r="S2" s="314"/>
      <c r="T2" s="314"/>
      <c r="U2" s="314"/>
      <c r="V2" s="314"/>
      <c r="W2" s="315"/>
      <c r="X2" s="121"/>
      <c r="Y2" s="120"/>
    </row>
    <row r="3" spans="1:25" ht="15" customHeight="1" x14ac:dyDescent="0.2">
      <c r="A3" s="296"/>
      <c r="B3" s="309" t="s">
        <v>228</v>
      </c>
      <c r="C3" s="309"/>
      <c r="D3" s="305" t="s">
        <v>229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06"/>
      <c r="P3" s="305" t="s">
        <v>335</v>
      </c>
      <c r="Q3" s="316"/>
      <c r="R3" s="316"/>
      <c r="S3" s="316"/>
      <c r="T3" s="316"/>
      <c r="U3" s="306"/>
      <c r="V3" s="300" t="s">
        <v>230</v>
      </c>
      <c r="W3" s="299"/>
      <c r="X3" s="121"/>
    </row>
    <row r="4" spans="1:25" s="111" customFormat="1" ht="15" customHeight="1" x14ac:dyDescent="0.2">
      <c r="A4" s="296"/>
      <c r="B4" s="309"/>
      <c r="C4" s="310"/>
      <c r="D4" s="311" t="s">
        <v>1</v>
      </c>
      <c r="E4" s="312"/>
      <c r="F4" s="311" t="s">
        <v>231</v>
      </c>
      <c r="G4" s="312"/>
      <c r="H4" s="298" t="s">
        <v>216</v>
      </c>
      <c r="I4" s="299"/>
      <c r="J4" s="300" t="s">
        <v>232</v>
      </c>
      <c r="K4" s="299"/>
      <c r="L4" s="300" t="s">
        <v>233</v>
      </c>
      <c r="M4" s="299"/>
      <c r="N4" s="300" t="s">
        <v>234</v>
      </c>
      <c r="O4" s="299"/>
      <c r="P4" s="303" t="s">
        <v>179</v>
      </c>
      <c r="Q4" s="304"/>
      <c r="R4" s="305" t="s">
        <v>235</v>
      </c>
      <c r="S4" s="306"/>
      <c r="T4" s="305" t="s">
        <v>236</v>
      </c>
      <c r="U4" s="306"/>
      <c r="V4" s="303"/>
      <c r="W4" s="304"/>
      <c r="X4" s="129"/>
      <c r="Y4" s="301" t="s">
        <v>347</v>
      </c>
    </row>
    <row r="5" spans="1:25" s="112" customFormat="1" ht="27" customHeight="1" x14ac:dyDescent="0.2">
      <c r="A5" s="297"/>
      <c r="B5" s="189" t="s">
        <v>213</v>
      </c>
      <c r="C5" s="198" t="s">
        <v>243</v>
      </c>
      <c r="D5" s="190" t="s">
        <v>213</v>
      </c>
      <c r="E5" s="198" t="s">
        <v>243</v>
      </c>
      <c r="F5" s="190" t="s">
        <v>213</v>
      </c>
      <c r="G5" s="198" t="s">
        <v>243</v>
      </c>
      <c r="H5" s="190" t="s">
        <v>213</v>
      </c>
      <c r="I5" s="198" t="s">
        <v>243</v>
      </c>
      <c r="J5" s="190" t="s">
        <v>213</v>
      </c>
      <c r="K5" s="198" t="s">
        <v>243</v>
      </c>
      <c r="L5" s="190" t="s">
        <v>213</v>
      </c>
      <c r="M5" s="198" t="s">
        <v>243</v>
      </c>
      <c r="N5" s="188" t="s">
        <v>213</v>
      </c>
      <c r="O5" s="198" t="s">
        <v>243</v>
      </c>
      <c r="P5" s="199" t="s">
        <v>213</v>
      </c>
      <c r="Q5" s="198" t="s">
        <v>243</v>
      </c>
      <c r="R5" s="122" t="s">
        <v>213</v>
      </c>
      <c r="S5" s="198" t="s">
        <v>243</v>
      </c>
      <c r="T5" s="122" t="s">
        <v>213</v>
      </c>
      <c r="U5" s="198" t="s">
        <v>243</v>
      </c>
      <c r="V5" s="190" t="s">
        <v>213</v>
      </c>
      <c r="W5" s="198" t="s">
        <v>243</v>
      </c>
      <c r="X5" s="130"/>
      <c r="Y5" s="302"/>
    </row>
    <row r="6" spans="1:25" s="236" customFormat="1" ht="15" customHeight="1" x14ac:dyDescent="0.2">
      <c r="A6" s="230" t="s">
        <v>212</v>
      </c>
      <c r="B6" s="231">
        <v>561</v>
      </c>
      <c r="C6" s="232">
        <v>10.545112781954886</v>
      </c>
      <c r="D6" s="233">
        <v>163</v>
      </c>
      <c r="E6" s="232">
        <v>3.0639097744360901</v>
      </c>
      <c r="F6" s="231">
        <v>50</v>
      </c>
      <c r="G6" s="232">
        <v>0.93984962406015038</v>
      </c>
      <c r="H6" s="231">
        <v>26</v>
      </c>
      <c r="I6" s="234">
        <v>0.48872180451127822</v>
      </c>
      <c r="J6" s="231">
        <v>52</v>
      </c>
      <c r="K6" s="232">
        <v>0.97744360902255645</v>
      </c>
      <c r="L6" s="231">
        <v>11</v>
      </c>
      <c r="M6" s="232">
        <v>0.2067669172932331</v>
      </c>
      <c r="N6" s="235">
        <v>24</v>
      </c>
      <c r="O6" s="232">
        <v>0.45112781954887221</v>
      </c>
      <c r="P6" s="231">
        <v>3384</v>
      </c>
      <c r="Q6" s="232">
        <v>63.609022556390975</v>
      </c>
      <c r="R6" s="231">
        <v>5675</v>
      </c>
      <c r="S6" s="232">
        <v>106.67293233082708</v>
      </c>
      <c r="T6" s="231">
        <v>578</v>
      </c>
      <c r="U6" s="232">
        <v>10.86466165413534</v>
      </c>
      <c r="V6" s="231">
        <v>2934</v>
      </c>
      <c r="W6" s="232">
        <v>55.150375939849617</v>
      </c>
      <c r="X6" s="148"/>
      <c r="Y6" s="162">
        <v>5320000</v>
      </c>
    </row>
    <row r="7" spans="1:25" s="149" customFormat="1" ht="15" customHeight="1" x14ac:dyDescent="0.2">
      <c r="A7" s="207" t="s">
        <v>288</v>
      </c>
      <c r="B7" s="237">
        <f>IF(SUM(B8:B26)=0,"-",SUM(B8:B26))</f>
        <v>34</v>
      </c>
      <c r="C7" s="237">
        <f>IF(B7="-","-",B7/$Y7*100000)</f>
        <v>10.035715339886064</v>
      </c>
      <c r="D7" s="208">
        <f t="shared" ref="D7:D26" si="0">IF(SUM(F7,H7,J7,L7,N7)=0,"-",SUM(F7,H7,J7,L7,N7))</f>
        <v>4814</v>
      </c>
      <c r="E7" s="217">
        <f>IF(D7="-","-",D7/$Y7*100000)</f>
        <v>1420.939224888574</v>
      </c>
      <c r="F7" s="237">
        <f>IF(SUM(F8:F26)=0,"-",SUM(F8:F26))</f>
        <v>3265</v>
      </c>
      <c r="G7" s="238">
        <f t="shared" ref="G7:G26" si="1">IF(F7="-","-",F7/$Y7*100000)</f>
        <v>963.72384072729426</v>
      </c>
      <c r="H7" s="237">
        <f>IF(SUM(H8:H26)=0,"-",SUM(H8:H26))</f>
        <v>1018</v>
      </c>
      <c r="I7" s="239">
        <f t="shared" ref="I7:I26" si="2">IF(H7="-","-",H7/$Y7*100000)</f>
        <v>300.48112400011809</v>
      </c>
      <c r="J7" s="208">
        <f>IF(SUM(J8:J26)=0,"-",SUM(J8:J26))</f>
        <v>511</v>
      </c>
      <c r="K7" s="237">
        <f t="shared" ref="K7:K26" si="3">IF(J7="-","-",J7/$Y7*100000)</f>
        <v>150.83089819652292</v>
      </c>
      <c r="L7" s="237">
        <f>IF(SUM(L8:L26)=0,"-",SUM(L8:L26))</f>
        <v>14</v>
      </c>
      <c r="M7" s="237">
        <f t="shared" ref="M7:M26" si="4">IF(L7="-","-",L7/$Y7*100000)</f>
        <v>4.1323533752472033</v>
      </c>
      <c r="N7" s="237">
        <f>IF(SUM(N8:N26)=0,"-",SUM(N8:N26))</f>
        <v>6</v>
      </c>
      <c r="O7" s="237">
        <f t="shared" ref="O7:O26" si="5">IF(N7="-","-",N7/$Y7*100000)</f>
        <v>1.7710085893916585</v>
      </c>
      <c r="P7" s="237">
        <f>IF(SUM(P8:P26)=0,"-",SUM(P8:P26))</f>
        <v>197</v>
      </c>
      <c r="Q7" s="237">
        <f t="shared" ref="Q7:Q26" si="6">IF(P7="-","-",P7/$Y7*100000)</f>
        <v>58.148115351692795</v>
      </c>
      <c r="R7" s="237">
        <f>IF(SUM(R8:R26)=0,"-",SUM(R8:R26))</f>
        <v>365</v>
      </c>
      <c r="S7" s="237">
        <f t="shared" ref="S7:S26" si="7">IF(R7="-","-",R7/$Y7*100000)</f>
        <v>107.73635585465922</v>
      </c>
      <c r="T7" s="237">
        <f>IF(SUM(T8:T26)=0,"-",SUM(T8:T26))</f>
        <v>39</v>
      </c>
      <c r="U7" s="237">
        <f t="shared" ref="U7:U26" si="8">IF(T7="-","-",T7/$Y7*100000)</f>
        <v>11.511555831045779</v>
      </c>
      <c r="V7" s="237">
        <f>IF(SUM(V8:V26)=0,"-",SUM(V8:V26))</f>
        <v>171</v>
      </c>
      <c r="W7" s="238">
        <f t="shared" ref="W7:W26" si="9">IF(V7="-","-",V7/$Y7*100000)</f>
        <v>50.47374479766227</v>
      </c>
      <c r="X7" s="240"/>
      <c r="Y7" s="134">
        <v>338790</v>
      </c>
    </row>
    <row r="8" spans="1:25" s="149" customFormat="1" ht="15" customHeight="1" x14ac:dyDescent="0.2">
      <c r="A8" s="123" t="s">
        <v>312</v>
      </c>
      <c r="B8" s="91">
        <v>19</v>
      </c>
      <c r="C8" s="147">
        <f>IF(B8="-","-",B8/$Y8*100000)</f>
        <v>11.298763082778306</v>
      </c>
      <c r="D8" s="105">
        <f t="shared" si="0"/>
        <v>3399</v>
      </c>
      <c r="E8" s="147">
        <f>IF(D8="-","-",D8/$Y8*100000)</f>
        <v>2021.289248334919</v>
      </c>
      <c r="F8" s="105">
        <v>2418</v>
      </c>
      <c r="G8" s="147">
        <f t="shared" si="1"/>
        <v>1437.9162702188391</v>
      </c>
      <c r="H8" s="105">
        <v>637</v>
      </c>
      <c r="I8" s="147">
        <f t="shared" si="2"/>
        <v>378.80589914367272</v>
      </c>
      <c r="J8" s="105">
        <v>324</v>
      </c>
      <c r="K8" s="147">
        <f t="shared" si="3"/>
        <v>192.67364414843007</v>
      </c>
      <c r="L8" s="105">
        <v>14</v>
      </c>
      <c r="M8" s="147">
        <f t="shared" si="4"/>
        <v>8.3254043767840162</v>
      </c>
      <c r="N8" s="105">
        <v>6</v>
      </c>
      <c r="O8" s="147">
        <f t="shared" si="5"/>
        <v>3.5680304471931499</v>
      </c>
      <c r="P8" s="105">
        <v>103</v>
      </c>
      <c r="Q8" s="147">
        <f t="shared" si="6"/>
        <v>61.251189343482402</v>
      </c>
      <c r="R8" s="105">
        <v>208</v>
      </c>
      <c r="S8" s="147">
        <f t="shared" si="7"/>
        <v>123.69172216936252</v>
      </c>
      <c r="T8" s="105" t="s">
        <v>178</v>
      </c>
      <c r="U8" s="147" t="str">
        <f t="shared" si="8"/>
        <v>-</v>
      </c>
      <c r="V8" s="105">
        <v>97</v>
      </c>
      <c r="W8" s="147">
        <f t="shared" si="9"/>
        <v>57.683158896289243</v>
      </c>
      <c r="X8" s="148"/>
      <c r="Y8" s="134">
        <v>168160</v>
      </c>
    </row>
    <row r="9" spans="1:25" s="149" customFormat="1" ht="15" customHeight="1" x14ac:dyDescent="0.2">
      <c r="A9" s="123" t="s">
        <v>313</v>
      </c>
      <c r="B9" s="91">
        <v>4</v>
      </c>
      <c r="C9" s="147">
        <f>IF(B9="-","-",B9/$Y9*100000)</f>
        <v>9.0090090090090094</v>
      </c>
      <c r="D9" s="105">
        <f t="shared" si="0"/>
        <v>627</v>
      </c>
      <c r="E9" s="147">
        <f>IF(D9="-","-",D9/$Y9*100000)</f>
        <v>1412.1621621621621</v>
      </c>
      <c r="F9" s="105">
        <v>212</v>
      </c>
      <c r="G9" s="147">
        <f t="shared" si="1"/>
        <v>477.47747747747746</v>
      </c>
      <c r="H9" s="105">
        <v>228</v>
      </c>
      <c r="I9" s="147">
        <f t="shared" si="2"/>
        <v>513.51351351351343</v>
      </c>
      <c r="J9" s="105">
        <v>187</v>
      </c>
      <c r="K9" s="147">
        <f t="shared" si="3"/>
        <v>421.17117117117118</v>
      </c>
      <c r="L9" s="105" t="s">
        <v>178</v>
      </c>
      <c r="M9" s="147" t="str">
        <f t="shared" si="4"/>
        <v>-</v>
      </c>
      <c r="N9" s="105" t="s">
        <v>178</v>
      </c>
      <c r="O9" s="147" t="str">
        <f t="shared" si="5"/>
        <v>-</v>
      </c>
      <c r="P9" s="105">
        <v>20</v>
      </c>
      <c r="Q9" s="147">
        <f t="shared" si="6"/>
        <v>45.045045045045043</v>
      </c>
      <c r="R9" s="105" t="s">
        <v>178</v>
      </c>
      <c r="S9" s="147" t="str">
        <f t="shared" si="7"/>
        <v>-</v>
      </c>
      <c r="T9" s="105" t="s">
        <v>178</v>
      </c>
      <c r="U9" s="147" t="str">
        <f t="shared" si="8"/>
        <v>-</v>
      </c>
      <c r="V9" s="105">
        <v>18</v>
      </c>
      <c r="W9" s="147">
        <f t="shared" si="9"/>
        <v>40.54054054054054</v>
      </c>
      <c r="X9" s="148"/>
      <c r="Y9" s="134">
        <v>44400</v>
      </c>
    </row>
    <row r="10" spans="1:25" s="149" customFormat="1" ht="15" customHeight="1" x14ac:dyDescent="0.2">
      <c r="A10" s="123" t="s">
        <v>314</v>
      </c>
      <c r="B10" s="105">
        <v>1</v>
      </c>
      <c r="C10" s="147">
        <f>IF(B10="-","-",B10/$Y10*100000)</f>
        <v>16.750418760469014</v>
      </c>
      <c r="D10" s="105">
        <f>IF(SUM(F10,H10,J10,L10,N10)=0,"-",SUM(F10,H10,J10,L10,N10))</f>
        <v>60</v>
      </c>
      <c r="E10" s="147">
        <f>IF(D10="-","-",D10/$Y10*100000)</f>
        <v>1005.0251256281407</v>
      </c>
      <c r="F10" s="105">
        <v>40</v>
      </c>
      <c r="G10" s="147">
        <f t="shared" si="1"/>
        <v>670.01675041876047</v>
      </c>
      <c r="H10" s="105">
        <v>20</v>
      </c>
      <c r="I10" s="147">
        <f t="shared" si="2"/>
        <v>335.00837520938023</v>
      </c>
      <c r="J10" s="105" t="s">
        <v>178</v>
      </c>
      <c r="K10" s="147" t="str">
        <f t="shared" si="3"/>
        <v>-</v>
      </c>
      <c r="L10" s="105" t="s">
        <v>178</v>
      </c>
      <c r="M10" s="147" t="str">
        <f t="shared" si="4"/>
        <v>-</v>
      </c>
      <c r="N10" s="105" t="s">
        <v>178</v>
      </c>
      <c r="O10" s="147" t="str">
        <f t="shared" si="5"/>
        <v>-</v>
      </c>
      <c r="P10" s="105">
        <v>2</v>
      </c>
      <c r="Q10" s="147">
        <f t="shared" si="6"/>
        <v>33.500837520938028</v>
      </c>
      <c r="R10" s="105" t="s">
        <v>178</v>
      </c>
      <c r="S10" s="147" t="str">
        <f t="shared" si="7"/>
        <v>-</v>
      </c>
      <c r="T10" s="105" t="s">
        <v>178</v>
      </c>
      <c r="U10" s="147" t="str">
        <f t="shared" si="8"/>
        <v>-</v>
      </c>
      <c r="V10" s="105">
        <v>3</v>
      </c>
      <c r="W10" s="147">
        <f t="shared" si="9"/>
        <v>50.251256281407038</v>
      </c>
      <c r="X10" s="148"/>
      <c r="Y10" s="134">
        <v>5970</v>
      </c>
    </row>
    <row r="11" spans="1:25" s="149" customFormat="1" ht="15" customHeight="1" x14ac:dyDescent="0.2">
      <c r="A11" s="123" t="s">
        <v>315</v>
      </c>
      <c r="B11" s="91" t="s">
        <v>178</v>
      </c>
      <c r="C11" s="147" t="str">
        <f t="shared" ref="C11:C26" si="10">IF(B11="-","-",B11/$Y11*100000)</f>
        <v>-</v>
      </c>
      <c r="D11" s="105" t="str">
        <f t="shared" si="0"/>
        <v>-</v>
      </c>
      <c r="E11" s="147" t="str">
        <f t="shared" ref="E11:E26" si="11">IF(D11="-","-",D11/$Y11*100000)</f>
        <v>-</v>
      </c>
      <c r="F11" s="105" t="s">
        <v>178</v>
      </c>
      <c r="G11" s="147" t="str">
        <f t="shared" si="1"/>
        <v>-</v>
      </c>
      <c r="H11" s="105" t="s">
        <v>178</v>
      </c>
      <c r="I11" s="147" t="str">
        <f t="shared" si="2"/>
        <v>-</v>
      </c>
      <c r="J11" s="105" t="s">
        <v>178</v>
      </c>
      <c r="K11" s="147" t="str">
        <f t="shared" si="3"/>
        <v>-</v>
      </c>
      <c r="L11" s="105" t="s">
        <v>178</v>
      </c>
      <c r="M11" s="147" t="str">
        <f t="shared" si="4"/>
        <v>-</v>
      </c>
      <c r="N11" s="105" t="s">
        <v>178</v>
      </c>
      <c r="O11" s="147" t="str">
        <f t="shared" si="5"/>
        <v>-</v>
      </c>
      <c r="P11" s="105">
        <v>3</v>
      </c>
      <c r="Q11" s="147">
        <f t="shared" si="6"/>
        <v>62.893081761006286</v>
      </c>
      <c r="R11" s="105">
        <v>5</v>
      </c>
      <c r="S11" s="147">
        <f t="shared" si="7"/>
        <v>104.82180293501048</v>
      </c>
      <c r="T11" s="105" t="s">
        <v>178</v>
      </c>
      <c r="U11" s="147" t="str">
        <f t="shared" si="8"/>
        <v>-</v>
      </c>
      <c r="V11" s="105">
        <v>2</v>
      </c>
      <c r="W11" s="147">
        <f t="shared" si="9"/>
        <v>41.928721174004188</v>
      </c>
      <c r="X11" s="148"/>
      <c r="Y11" s="134">
        <v>4770</v>
      </c>
    </row>
    <row r="12" spans="1:25" s="149" customFormat="1" ht="15" customHeight="1" x14ac:dyDescent="0.2">
      <c r="A12" s="123" t="s">
        <v>316</v>
      </c>
      <c r="B12" s="91">
        <v>1</v>
      </c>
      <c r="C12" s="147">
        <f t="shared" si="10"/>
        <v>18.41620626151013</v>
      </c>
      <c r="D12" s="105">
        <f t="shared" si="0"/>
        <v>50</v>
      </c>
      <c r="E12" s="147">
        <f t="shared" si="11"/>
        <v>920.81031307550654</v>
      </c>
      <c r="F12" s="105">
        <v>23</v>
      </c>
      <c r="G12" s="147">
        <f t="shared" si="1"/>
        <v>423.57274401473302</v>
      </c>
      <c r="H12" s="105">
        <v>27</v>
      </c>
      <c r="I12" s="147">
        <f t="shared" si="2"/>
        <v>497.23756906077347</v>
      </c>
      <c r="J12" s="105" t="s">
        <v>178</v>
      </c>
      <c r="K12" s="147" t="str">
        <f t="shared" si="3"/>
        <v>-</v>
      </c>
      <c r="L12" s="105" t="s">
        <v>178</v>
      </c>
      <c r="M12" s="147" t="str">
        <f t="shared" si="4"/>
        <v>-</v>
      </c>
      <c r="N12" s="105" t="s">
        <v>178</v>
      </c>
      <c r="O12" s="147" t="str">
        <f t="shared" si="5"/>
        <v>-</v>
      </c>
      <c r="P12" s="105">
        <v>4</v>
      </c>
      <c r="Q12" s="147">
        <f t="shared" si="6"/>
        <v>73.664825046040519</v>
      </c>
      <c r="R12" s="105">
        <v>3</v>
      </c>
      <c r="S12" s="147">
        <f t="shared" si="7"/>
        <v>55.248618784530393</v>
      </c>
      <c r="T12" s="105" t="s">
        <v>178</v>
      </c>
      <c r="U12" s="147" t="str">
        <f t="shared" si="8"/>
        <v>-</v>
      </c>
      <c r="V12" s="105">
        <v>2</v>
      </c>
      <c r="W12" s="147">
        <f t="shared" si="9"/>
        <v>36.83241252302026</v>
      </c>
      <c r="X12" s="148"/>
      <c r="Y12" s="134">
        <v>5430</v>
      </c>
    </row>
    <row r="13" spans="1:25" s="149" customFormat="1" ht="15" customHeight="1" x14ac:dyDescent="0.2">
      <c r="A13" s="123" t="s">
        <v>317</v>
      </c>
      <c r="B13" s="105" t="s">
        <v>178</v>
      </c>
      <c r="C13" s="147" t="str">
        <f t="shared" si="10"/>
        <v>-</v>
      </c>
      <c r="D13" s="105" t="str">
        <f t="shared" si="0"/>
        <v>-</v>
      </c>
      <c r="E13" s="147" t="str">
        <f t="shared" si="11"/>
        <v>-</v>
      </c>
      <c r="F13" s="105" t="s">
        <v>178</v>
      </c>
      <c r="G13" s="147" t="str">
        <f t="shared" si="1"/>
        <v>-</v>
      </c>
      <c r="H13" s="105" t="s">
        <v>178</v>
      </c>
      <c r="I13" s="147" t="str">
        <f t="shared" si="2"/>
        <v>-</v>
      </c>
      <c r="J13" s="105" t="s">
        <v>178</v>
      </c>
      <c r="K13" s="147" t="str">
        <f t="shared" si="3"/>
        <v>-</v>
      </c>
      <c r="L13" s="105" t="s">
        <v>178</v>
      </c>
      <c r="M13" s="147" t="str">
        <f t="shared" si="4"/>
        <v>-</v>
      </c>
      <c r="N13" s="105" t="s">
        <v>178</v>
      </c>
      <c r="O13" s="147" t="str">
        <f t="shared" si="5"/>
        <v>-</v>
      </c>
      <c r="P13" s="105">
        <v>5</v>
      </c>
      <c r="Q13" s="147">
        <f t="shared" si="6"/>
        <v>81.699346405228766</v>
      </c>
      <c r="R13" s="105">
        <v>19</v>
      </c>
      <c r="S13" s="147">
        <f t="shared" si="7"/>
        <v>310.45751633986924</v>
      </c>
      <c r="T13" s="105" t="s">
        <v>178</v>
      </c>
      <c r="U13" s="147" t="str">
        <f t="shared" si="8"/>
        <v>-</v>
      </c>
      <c r="V13" s="105">
        <v>4</v>
      </c>
      <c r="W13" s="147">
        <f t="shared" si="9"/>
        <v>65.359477124183002</v>
      </c>
      <c r="X13" s="148"/>
      <c r="Y13" s="134">
        <v>6120</v>
      </c>
    </row>
    <row r="14" spans="1:25" s="149" customFormat="1" ht="15" customHeight="1" x14ac:dyDescent="0.2">
      <c r="A14" s="123" t="s">
        <v>318</v>
      </c>
      <c r="B14" s="91">
        <v>2</v>
      </c>
      <c r="C14" s="147">
        <f t="shared" si="10"/>
        <v>21.528525296017225</v>
      </c>
      <c r="D14" s="105">
        <f t="shared" si="0"/>
        <v>140</v>
      </c>
      <c r="E14" s="147">
        <f t="shared" si="11"/>
        <v>1506.9967707212056</v>
      </c>
      <c r="F14" s="105">
        <v>92</v>
      </c>
      <c r="G14" s="147">
        <f t="shared" si="1"/>
        <v>990.3121636167923</v>
      </c>
      <c r="H14" s="105">
        <v>48</v>
      </c>
      <c r="I14" s="147">
        <f t="shared" si="2"/>
        <v>516.68460710441332</v>
      </c>
      <c r="J14" s="105" t="s">
        <v>178</v>
      </c>
      <c r="K14" s="147" t="str">
        <f t="shared" si="3"/>
        <v>-</v>
      </c>
      <c r="L14" s="105" t="s">
        <v>178</v>
      </c>
      <c r="M14" s="147" t="str">
        <f t="shared" si="4"/>
        <v>-</v>
      </c>
      <c r="N14" s="105" t="s">
        <v>178</v>
      </c>
      <c r="O14" s="147" t="str">
        <f t="shared" si="5"/>
        <v>-</v>
      </c>
      <c r="P14" s="105">
        <v>4</v>
      </c>
      <c r="Q14" s="147">
        <f t="shared" si="6"/>
        <v>43.05705059203445</v>
      </c>
      <c r="R14" s="105">
        <v>26</v>
      </c>
      <c r="S14" s="147">
        <f t="shared" si="7"/>
        <v>279.87082884822388</v>
      </c>
      <c r="T14" s="105" t="s">
        <v>178</v>
      </c>
      <c r="U14" s="147" t="str">
        <f t="shared" si="8"/>
        <v>-</v>
      </c>
      <c r="V14" s="105">
        <v>3</v>
      </c>
      <c r="W14" s="147">
        <f t="shared" si="9"/>
        <v>32.292787944025832</v>
      </c>
      <c r="X14" s="148"/>
      <c r="Y14" s="134">
        <v>9290</v>
      </c>
    </row>
    <row r="15" spans="1:25" s="149" customFormat="1" ht="15" customHeight="1" x14ac:dyDescent="0.2">
      <c r="A15" s="123" t="s">
        <v>319</v>
      </c>
      <c r="B15" s="91">
        <v>1</v>
      </c>
      <c r="C15" s="147">
        <f t="shared" si="10"/>
        <v>5.4914881933003841</v>
      </c>
      <c r="D15" s="105">
        <f t="shared" si="0"/>
        <v>150</v>
      </c>
      <c r="E15" s="147">
        <f t="shared" si="11"/>
        <v>823.72322899505764</v>
      </c>
      <c r="F15" s="105">
        <v>150</v>
      </c>
      <c r="G15" s="147">
        <f t="shared" si="1"/>
        <v>823.72322899505764</v>
      </c>
      <c r="H15" s="105" t="s">
        <v>178</v>
      </c>
      <c r="I15" s="147" t="str">
        <f t="shared" si="2"/>
        <v>-</v>
      </c>
      <c r="J15" s="105" t="s">
        <v>178</v>
      </c>
      <c r="K15" s="147" t="str">
        <f t="shared" si="3"/>
        <v>-</v>
      </c>
      <c r="L15" s="105" t="s">
        <v>178</v>
      </c>
      <c r="M15" s="147" t="str">
        <f t="shared" si="4"/>
        <v>-</v>
      </c>
      <c r="N15" s="105" t="s">
        <v>178</v>
      </c>
      <c r="O15" s="147" t="str">
        <f t="shared" si="5"/>
        <v>-</v>
      </c>
      <c r="P15" s="105">
        <v>4</v>
      </c>
      <c r="Q15" s="147">
        <f t="shared" si="6"/>
        <v>21.965952773201536</v>
      </c>
      <c r="R15" s="105" t="s">
        <v>178</v>
      </c>
      <c r="S15" s="147" t="str">
        <f t="shared" si="7"/>
        <v>-</v>
      </c>
      <c r="T15" s="105" t="s">
        <v>178</v>
      </c>
      <c r="U15" s="147" t="str">
        <f t="shared" si="8"/>
        <v>-</v>
      </c>
      <c r="V15" s="105">
        <v>9</v>
      </c>
      <c r="W15" s="147">
        <f t="shared" si="9"/>
        <v>49.423393739703464</v>
      </c>
      <c r="X15" s="148"/>
      <c r="Y15" s="134">
        <v>18210</v>
      </c>
    </row>
    <row r="16" spans="1:25" s="149" customFormat="1" ht="15" customHeight="1" x14ac:dyDescent="0.2">
      <c r="A16" s="123" t="s">
        <v>320</v>
      </c>
      <c r="B16" s="105" t="s">
        <v>178</v>
      </c>
      <c r="C16" s="147" t="str">
        <f t="shared" si="10"/>
        <v>-</v>
      </c>
      <c r="D16" s="105" t="str">
        <f t="shared" si="0"/>
        <v>-</v>
      </c>
      <c r="E16" s="147" t="str">
        <f t="shared" si="11"/>
        <v>-</v>
      </c>
      <c r="F16" s="105" t="s">
        <v>178</v>
      </c>
      <c r="G16" s="147" t="str">
        <f t="shared" si="1"/>
        <v>-</v>
      </c>
      <c r="H16" s="105" t="s">
        <v>178</v>
      </c>
      <c r="I16" s="147" t="str">
        <f t="shared" si="2"/>
        <v>-</v>
      </c>
      <c r="J16" s="105" t="s">
        <v>178</v>
      </c>
      <c r="K16" s="147" t="str">
        <f t="shared" si="3"/>
        <v>-</v>
      </c>
      <c r="L16" s="105" t="s">
        <v>178</v>
      </c>
      <c r="M16" s="147" t="str">
        <f t="shared" si="4"/>
        <v>-</v>
      </c>
      <c r="N16" s="105" t="s">
        <v>178</v>
      </c>
      <c r="O16" s="147" t="str">
        <f t="shared" si="5"/>
        <v>-</v>
      </c>
      <c r="P16" s="105">
        <v>3</v>
      </c>
      <c r="Q16" s="147">
        <f t="shared" si="6"/>
        <v>76.335877862595424</v>
      </c>
      <c r="R16" s="105">
        <v>16</v>
      </c>
      <c r="S16" s="147">
        <f t="shared" si="7"/>
        <v>407.12468193384223</v>
      </c>
      <c r="T16" s="105">
        <v>12</v>
      </c>
      <c r="U16" s="147">
        <f t="shared" si="8"/>
        <v>305.3435114503817</v>
      </c>
      <c r="V16" s="105">
        <v>2</v>
      </c>
      <c r="W16" s="147">
        <f t="shared" si="9"/>
        <v>50.890585241730278</v>
      </c>
      <c r="X16" s="148"/>
      <c r="Y16" s="134">
        <v>3930</v>
      </c>
    </row>
    <row r="17" spans="1:25" s="149" customFormat="1" ht="15" customHeight="1" x14ac:dyDescent="0.2">
      <c r="A17" s="123" t="s">
        <v>321</v>
      </c>
      <c r="B17" s="91" t="s">
        <v>178</v>
      </c>
      <c r="C17" s="147" t="str">
        <f t="shared" si="10"/>
        <v>-</v>
      </c>
      <c r="D17" s="105" t="str">
        <f t="shared" si="0"/>
        <v>-</v>
      </c>
      <c r="E17" s="147" t="str">
        <f t="shared" si="11"/>
        <v>-</v>
      </c>
      <c r="F17" s="105" t="s">
        <v>178</v>
      </c>
      <c r="G17" s="147" t="str">
        <f t="shared" si="1"/>
        <v>-</v>
      </c>
      <c r="H17" s="105" t="s">
        <v>178</v>
      </c>
      <c r="I17" s="147" t="str">
        <f t="shared" si="2"/>
        <v>-</v>
      </c>
      <c r="J17" s="105" t="s">
        <v>178</v>
      </c>
      <c r="K17" s="147" t="str">
        <f t="shared" si="3"/>
        <v>-</v>
      </c>
      <c r="L17" s="105" t="s">
        <v>178</v>
      </c>
      <c r="M17" s="147" t="str">
        <f t="shared" si="4"/>
        <v>-</v>
      </c>
      <c r="N17" s="105" t="s">
        <v>178</v>
      </c>
      <c r="O17" s="147" t="str">
        <f t="shared" si="5"/>
        <v>-</v>
      </c>
      <c r="P17" s="105">
        <v>2</v>
      </c>
      <c r="Q17" s="147">
        <f t="shared" si="6"/>
        <v>63.694267515923563</v>
      </c>
      <c r="R17" s="105">
        <v>19</v>
      </c>
      <c r="S17" s="147">
        <f t="shared" si="7"/>
        <v>605.09554140127398</v>
      </c>
      <c r="T17" s="105" t="s">
        <v>178</v>
      </c>
      <c r="U17" s="147" t="str">
        <f t="shared" si="8"/>
        <v>-</v>
      </c>
      <c r="V17" s="105">
        <v>1</v>
      </c>
      <c r="W17" s="147">
        <f t="shared" si="9"/>
        <v>31.847133757961782</v>
      </c>
      <c r="X17" s="148"/>
      <c r="Y17" s="134">
        <v>3140</v>
      </c>
    </row>
    <row r="18" spans="1:25" s="149" customFormat="1" ht="15" customHeight="1" x14ac:dyDescent="0.2">
      <c r="A18" s="123" t="s">
        <v>322</v>
      </c>
      <c r="B18" s="91">
        <v>1</v>
      </c>
      <c r="C18" s="147">
        <f t="shared" si="10"/>
        <v>17.953321364452425</v>
      </c>
      <c r="D18" s="105">
        <f t="shared" si="0"/>
        <v>50</v>
      </c>
      <c r="E18" s="147">
        <f t="shared" si="11"/>
        <v>897.66606822262122</v>
      </c>
      <c r="F18" s="105">
        <v>50</v>
      </c>
      <c r="G18" s="147">
        <f t="shared" si="1"/>
        <v>897.66606822262122</v>
      </c>
      <c r="H18" s="105" t="s">
        <v>178</v>
      </c>
      <c r="I18" s="147" t="str">
        <f t="shared" si="2"/>
        <v>-</v>
      </c>
      <c r="J18" s="105" t="s">
        <v>178</v>
      </c>
      <c r="K18" s="147" t="str">
        <f t="shared" si="3"/>
        <v>-</v>
      </c>
      <c r="L18" s="105" t="s">
        <v>178</v>
      </c>
      <c r="M18" s="147" t="str">
        <f t="shared" si="4"/>
        <v>-</v>
      </c>
      <c r="N18" s="105" t="s">
        <v>178</v>
      </c>
      <c r="O18" s="147" t="str">
        <f t="shared" si="5"/>
        <v>-</v>
      </c>
      <c r="P18" s="105">
        <v>3</v>
      </c>
      <c r="Q18" s="147">
        <f t="shared" si="6"/>
        <v>53.85996409335727</v>
      </c>
      <c r="R18" s="105">
        <v>19</v>
      </c>
      <c r="S18" s="147">
        <f t="shared" si="7"/>
        <v>341.11310592459603</v>
      </c>
      <c r="T18" s="105">
        <v>17</v>
      </c>
      <c r="U18" s="147">
        <f t="shared" si="8"/>
        <v>305.20646319569119</v>
      </c>
      <c r="V18" s="105">
        <v>2</v>
      </c>
      <c r="W18" s="147">
        <f t="shared" si="9"/>
        <v>35.906642728904849</v>
      </c>
      <c r="X18" s="148"/>
      <c r="Y18" s="134">
        <v>5570</v>
      </c>
    </row>
    <row r="19" spans="1:25" s="149" customFormat="1" ht="15" customHeight="1" x14ac:dyDescent="0.2">
      <c r="A19" s="123" t="s">
        <v>323</v>
      </c>
      <c r="B19" s="105">
        <v>1</v>
      </c>
      <c r="C19" s="147">
        <f t="shared" si="10"/>
        <v>14.814814814814815</v>
      </c>
      <c r="D19" s="105">
        <f t="shared" si="0"/>
        <v>48</v>
      </c>
      <c r="E19" s="147">
        <f t="shared" si="11"/>
        <v>711.1111111111112</v>
      </c>
      <c r="F19" s="105">
        <v>48</v>
      </c>
      <c r="G19" s="147">
        <f t="shared" si="1"/>
        <v>711.1111111111112</v>
      </c>
      <c r="H19" s="105" t="s">
        <v>178</v>
      </c>
      <c r="I19" s="147" t="str">
        <f t="shared" si="2"/>
        <v>-</v>
      </c>
      <c r="J19" s="105" t="s">
        <v>178</v>
      </c>
      <c r="K19" s="147" t="str">
        <f t="shared" si="3"/>
        <v>-</v>
      </c>
      <c r="L19" s="105" t="s">
        <v>178</v>
      </c>
      <c r="M19" s="147" t="str">
        <f t="shared" si="4"/>
        <v>-</v>
      </c>
      <c r="N19" s="105" t="s">
        <v>178</v>
      </c>
      <c r="O19" s="147" t="str">
        <f t="shared" si="5"/>
        <v>-</v>
      </c>
      <c r="P19" s="105">
        <v>5</v>
      </c>
      <c r="Q19" s="147">
        <f t="shared" si="6"/>
        <v>74.074074074074076</v>
      </c>
      <c r="R19" s="105" t="s">
        <v>178</v>
      </c>
      <c r="S19" s="147" t="str">
        <f t="shared" si="7"/>
        <v>-</v>
      </c>
      <c r="T19" s="105" t="s">
        <v>178</v>
      </c>
      <c r="U19" s="147" t="str">
        <f t="shared" si="8"/>
        <v>-</v>
      </c>
      <c r="V19" s="105">
        <v>3</v>
      </c>
      <c r="W19" s="147">
        <f t="shared" si="9"/>
        <v>44.44444444444445</v>
      </c>
      <c r="X19" s="148"/>
      <c r="Y19" s="134">
        <v>6750</v>
      </c>
    </row>
    <row r="20" spans="1:25" s="149" customFormat="1" ht="15" customHeight="1" x14ac:dyDescent="0.2">
      <c r="A20" s="123" t="s">
        <v>324</v>
      </c>
      <c r="B20" s="91">
        <v>1</v>
      </c>
      <c r="C20" s="147">
        <f t="shared" si="10"/>
        <v>3.7864445285876558</v>
      </c>
      <c r="D20" s="105">
        <f t="shared" si="0"/>
        <v>110</v>
      </c>
      <c r="E20" s="147">
        <f t="shared" si="11"/>
        <v>416.50889814464216</v>
      </c>
      <c r="F20" s="105">
        <v>52</v>
      </c>
      <c r="G20" s="147">
        <f t="shared" si="1"/>
        <v>196.89511548655813</v>
      </c>
      <c r="H20" s="105">
        <v>58</v>
      </c>
      <c r="I20" s="147">
        <f t="shared" si="2"/>
        <v>219.61378265808406</v>
      </c>
      <c r="J20" s="105" t="s">
        <v>178</v>
      </c>
      <c r="K20" s="147" t="str">
        <f t="shared" si="3"/>
        <v>-</v>
      </c>
      <c r="L20" s="105" t="s">
        <v>178</v>
      </c>
      <c r="M20" s="147" t="str">
        <f t="shared" si="4"/>
        <v>-</v>
      </c>
      <c r="N20" s="105" t="s">
        <v>178</v>
      </c>
      <c r="O20" s="147" t="str">
        <f t="shared" si="5"/>
        <v>-</v>
      </c>
      <c r="P20" s="105">
        <v>15</v>
      </c>
      <c r="Q20" s="147">
        <f t="shared" si="6"/>
        <v>56.796667928814848</v>
      </c>
      <c r="R20" s="105" t="s">
        <v>178</v>
      </c>
      <c r="S20" s="147" t="str">
        <f t="shared" si="7"/>
        <v>-</v>
      </c>
      <c r="T20" s="105" t="s">
        <v>178</v>
      </c>
      <c r="U20" s="147" t="str">
        <f t="shared" si="8"/>
        <v>-</v>
      </c>
      <c r="V20" s="105">
        <v>10</v>
      </c>
      <c r="W20" s="147">
        <f t="shared" si="9"/>
        <v>37.864445285876563</v>
      </c>
      <c r="X20" s="148"/>
      <c r="Y20" s="134">
        <v>26410</v>
      </c>
    </row>
    <row r="21" spans="1:25" s="149" customFormat="1" ht="15" customHeight="1" x14ac:dyDescent="0.2">
      <c r="A21" s="123" t="s">
        <v>325</v>
      </c>
      <c r="B21" s="91">
        <v>1</v>
      </c>
      <c r="C21" s="147">
        <f t="shared" si="10"/>
        <v>15.060240963855422</v>
      </c>
      <c r="D21" s="105">
        <f t="shared" si="0"/>
        <v>60</v>
      </c>
      <c r="E21" s="147">
        <f t="shared" si="11"/>
        <v>903.61445783132524</v>
      </c>
      <c r="F21" s="105">
        <v>60</v>
      </c>
      <c r="G21" s="147">
        <f t="shared" si="1"/>
        <v>903.61445783132524</v>
      </c>
      <c r="H21" s="105" t="s">
        <v>178</v>
      </c>
      <c r="I21" s="147" t="str">
        <f t="shared" si="2"/>
        <v>-</v>
      </c>
      <c r="J21" s="105" t="s">
        <v>178</v>
      </c>
      <c r="K21" s="147" t="str">
        <f t="shared" si="3"/>
        <v>-</v>
      </c>
      <c r="L21" s="105" t="s">
        <v>178</v>
      </c>
      <c r="M21" s="147" t="str">
        <f t="shared" si="4"/>
        <v>-</v>
      </c>
      <c r="N21" s="105" t="s">
        <v>178</v>
      </c>
      <c r="O21" s="147" t="str">
        <f t="shared" si="5"/>
        <v>-</v>
      </c>
      <c r="P21" s="105">
        <v>6</v>
      </c>
      <c r="Q21" s="147">
        <f t="shared" si="6"/>
        <v>90.361445783132538</v>
      </c>
      <c r="R21" s="105" t="s">
        <v>178</v>
      </c>
      <c r="S21" s="147" t="str">
        <f t="shared" si="7"/>
        <v>-</v>
      </c>
      <c r="T21" s="105" t="s">
        <v>178</v>
      </c>
      <c r="U21" s="147" t="str">
        <f t="shared" si="8"/>
        <v>-</v>
      </c>
      <c r="V21" s="105">
        <v>4</v>
      </c>
      <c r="W21" s="147">
        <f t="shared" si="9"/>
        <v>60.24096385542169</v>
      </c>
      <c r="X21" s="148"/>
      <c r="Y21" s="134">
        <v>6640</v>
      </c>
    </row>
    <row r="22" spans="1:25" s="149" customFormat="1" ht="15" customHeight="1" x14ac:dyDescent="0.2">
      <c r="A22" s="123" t="s">
        <v>326</v>
      </c>
      <c r="B22" s="105" t="s">
        <v>178</v>
      </c>
      <c r="C22" s="147" t="str">
        <f t="shared" si="10"/>
        <v>-</v>
      </c>
      <c r="D22" s="105" t="str">
        <f t="shared" si="0"/>
        <v>-</v>
      </c>
      <c r="E22" s="147" t="str">
        <f t="shared" si="11"/>
        <v>-</v>
      </c>
      <c r="F22" s="105" t="s">
        <v>178</v>
      </c>
      <c r="G22" s="147" t="str">
        <f t="shared" si="1"/>
        <v>-</v>
      </c>
      <c r="H22" s="105" t="s">
        <v>178</v>
      </c>
      <c r="I22" s="147" t="str">
        <f t="shared" si="2"/>
        <v>-</v>
      </c>
      <c r="J22" s="105" t="s">
        <v>178</v>
      </c>
      <c r="K22" s="147" t="str">
        <f t="shared" si="3"/>
        <v>-</v>
      </c>
      <c r="L22" s="105" t="s">
        <v>178</v>
      </c>
      <c r="M22" s="147" t="str">
        <f t="shared" si="4"/>
        <v>-</v>
      </c>
      <c r="N22" s="105" t="s">
        <v>178</v>
      </c>
      <c r="O22" s="147" t="str">
        <f t="shared" si="5"/>
        <v>-</v>
      </c>
      <c r="P22" s="105">
        <v>4</v>
      </c>
      <c r="Q22" s="147">
        <f t="shared" si="6"/>
        <v>130.718954248366</v>
      </c>
      <c r="R22" s="105">
        <v>19</v>
      </c>
      <c r="S22" s="147">
        <f t="shared" si="7"/>
        <v>620.91503267973849</v>
      </c>
      <c r="T22" s="105" t="s">
        <v>178</v>
      </c>
      <c r="U22" s="147" t="str">
        <f t="shared" si="8"/>
        <v>-</v>
      </c>
      <c r="V22" s="105">
        <v>1</v>
      </c>
      <c r="W22" s="147">
        <f t="shared" si="9"/>
        <v>32.679738562091501</v>
      </c>
      <c r="X22" s="148"/>
      <c r="Y22" s="134">
        <v>3060</v>
      </c>
    </row>
    <row r="23" spans="1:25" s="149" customFormat="1" ht="15" customHeight="1" x14ac:dyDescent="0.2">
      <c r="A23" s="123" t="s">
        <v>327</v>
      </c>
      <c r="B23" s="91">
        <v>1</v>
      </c>
      <c r="C23" s="147">
        <f t="shared" si="10"/>
        <v>14.104372355430183</v>
      </c>
      <c r="D23" s="105">
        <f t="shared" si="0"/>
        <v>60</v>
      </c>
      <c r="E23" s="147">
        <f t="shared" si="11"/>
        <v>846.26234132581112</v>
      </c>
      <c r="F23" s="105">
        <v>60</v>
      </c>
      <c r="G23" s="147">
        <f t="shared" si="1"/>
        <v>846.26234132581112</v>
      </c>
      <c r="H23" s="105" t="s">
        <v>178</v>
      </c>
      <c r="I23" s="147" t="str">
        <f t="shared" si="2"/>
        <v>-</v>
      </c>
      <c r="J23" s="105" t="s">
        <v>178</v>
      </c>
      <c r="K23" s="147" t="str">
        <f t="shared" si="3"/>
        <v>-</v>
      </c>
      <c r="L23" s="105" t="s">
        <v>178</v>
      </c>
      <c r="M23" s="147" t="str">
        <f t="shared" si="4"/>
        <v>-</v>
      </c>
      <c r="N23" s="105" t="s">
        <v>178</v>
      </c>
      <c r="O23" s="147" t="str">
        <f t="shared" si="5"/>
        <v>-</v>
      </c>
      <c r="P23" s="105">
        <v>3</v>
      </c>
      <c r="Q23" s="147">
        <f t="shared" si="6"/>
        <v>42.313117066290552</v>
      </c>
      <c r="R23" s="105" t="s">
        <v>178</v>
      </c>
      <c r="S23" s="147" t="str">
        <f t="shared" si="7"/>
        <v>-</v>
      </c>
      <c r="T23" s="105" t="s">
        <v>178</v>
      </c>
      <c r="U23" s="147" t="str">
        <f t="shared" si="8"/>
        <v>-</v>
      </c>
      <c r="V23" s="105">
        <v>4</v>
      </c>
      <c r="W23" s="147">
        <f t="shared" si="9"/>
        <v>56.417489421720731</v>
      </c>
      <c r="X23" s="148"/>
      <c r="Y23" s="134">
        <v>7090</v>
      </c>
    </row>
    <row r="24" spans="1:25" s="149" customFormat="1" ht="15" customHeight="1" x14ac:dyDescent="0.2">
      <c r="A24" s="123" t="s">
        <v>328</v>
      </c>
      <c r="B24" s="91">
        <v>1</v>
      </c>
      <c r="C24" s="147">
        <f t="shared" si="10"/>
        <v>14.684287812041116</v>
      </c>
      <c r="D24" s="105">
        <f t="shared" si="0"/>
        <v>60</v>
      </c>
      <c r="E24" s="147">
        <f t="shared" si="11"/>
        <v>881.05726872246703</v>
      </c>
      <c r="F24" s="105">
        <v>60</v>
      </c>
      <c r="G24" s="147">
        <f t="shared" si="1"/>
        <v>881.05726872246703</v>
      </c>
      <c r="H24" s="105" t="s">
        <v>178</v>
      </c>
      <c r="I24" s="147" t="str">
        <f t="shared" si="2"/>
        <v>-</v>
      </c>
      <c r="J24" s="105" t="s">
        <v>178</v>
      </c>
      <c r="K24" s="147" t="str">
        <f t="shared" si="3"/>
        <v>-</v>
      </c>
      <c r="L24" s="105" t="s">
        <v>178</v>
      </c>
      <c r="M24" s="147" t="str">
        <f t="shared" si="4"/>
        <v>-</v>
      </c>
      <c r="N24" s="105" t="s">
        <v>178</v>
      </c>
      <c r="O24" s="147" t="str">
        <f t="shared" si="5"/>
        <v>-</v>
      </c>
      <c r="P24" s="105">
        <v>3</v>
      </c>
      <c r="Q24" s="147">
        <f t="shared" si="6"/>
        <v>44.052863436123353</v>
      </c>
      <c r="R24" s="105" t="s">
        <v>178</v>
      </c>
      <c r="S24" s="147" t="str">
        <f t="shared" si="7"/>
        <v>-</v>
      </c>
      <c r="T24" s="105" t="s">
        <v>178</v>
      </c>
      <c r="U24" s="147" t="str">
        <f t="shared" si="8"/>
        <v>-</v>
      </c>
      <c r="V24" s="105">
        <v>2</v>
      </c>
      <c r="W24" s="147">
        <f t="shared" si="9"/>
        <v>29.368575624082233</v>
      </c>
      <c r="X24" s="148"/>
      <c r="Y24" s="134">
        <v>6810</v>
      </c>
    </row>
    <row r="25" spans="1:25" s="149" customFormat="1" ht="15" customHeight="1" x14ac:dyDescent="0.2">
      <c r="A25" s="123" t="s">
        <v>329</v>
      </c>
      <c r="B25" s="105" t="s">
        <v>178</v>
      </c>
      <c r="C25" s="147" t="str">
        <f t="shared" si="10"/>
        <v>-</v>
      </c>
      <c r="D25" s="105" t="str">
        <f t="shared" si="0"/>
        <v>-</v>
      </c>
      <c r="E25" s="147" t="str">
        <f t="shared" si="11"/>
        <v>-</v>
      </c>
      <c r="F25" s="105" t="s">
        <v>178</v>
      </c>
      <c r="G25" s="147" t="str">
        <f t="shared" si="1"/>
        <v>-</v>
      </c>
      <c r="H25" s="105" t="s">
        <v>178</v>
      </c>
      <c r="I25" s="147" t="str">
        <f t="shared" si="2"/>
        <v>-</v>
      </c>
      <c r="J25" s="105" t="s">
        <v>178</v>
      </c>
      <c r="K25" s="147" t="str">
        <f t="shared" si="3"/>
        <v>-</v>
      </c>
      <c r="L25" s="105" t="s">
        <v>178</v>
      </c>
      <c r="M25" s="147" t="str">
        <f t="shared" si="4"/>
        <v>-</v>
      </c>
      <c r="N25" s="105" t="s">
        <v>178</v>
      </c>
      <c r="O25" s="147" t="str">
        <f t="shared" si="5"/>
        <v>-</v>
      </c>
      <c r="P25" s="105">
        <v>4</v>
      </c>
      <c r="Q25" s="147">
        <f t="shared" si="6"/>
        <v>169.4915254237288</v>
      </c>
      <c r="R25" s="105">
        <v>12</v>
      </c>
      <c r="S25" s="147">
        <f t="shared" si="7"/>
        <v>508.47457627118638</v>
      </c>
      <c r="T25" s="105" t="s">
        <v>178</v>
      </c>
      <c r="U25" s="147" t="str">
        <f t="shared" si="8"/>
        <v>-</v>
      </c>
      <c r="V25" s="105">
        <v>1</v>
      </c>
      <c r="W25" s="147">
        <f t="shared" si="9"/>
        <v>42.372881355932201</v>
      </c>
      <c r="X25" s="148"/>
      <c r="Y25" s="134">
        <v>2360</v>
      </c>
    </row>
    <row r="26" spans="1:25" s="149" customFormat="1" ht="15" customHeight="1" x14ac:dyDescent="0.2">
      <c r="A26" s="123" t="s">
        <v>330</v>
      </c>
      <c r="B26" s="91" t="s">
        <v>178</v>
      </c>
      <c r="C26" s="147" t="str">
        <f t="shared" si="10"/>
        <v>-</v>
      </c>
      <c r="D26" s="105" t="str">
        <f t="shared" si="0"/>
        <v>-</v>
      </c>
      <c r="E26" s="147" t="str">
        <f t="shared" si="11"/>
        <v>-</v>
      </c>
      <c r="F26" s="105" t="s">
        <v>178</v>
      </c>
      <c r="G26" s="147" t="str">
        <f t="shared" si="1"/>
        <v>-</v>
      </c>
      <c r="H26" s="105" t="s">
        <v>178</v>
      </c>
      <c r="I26" s="147" t="str">
        <f t="shared" si="2"/>
        <v>-</v>
      </c>
      <c r="J26" s="105" t="s">
        <v>178</v>
      </c>
      <c r="K26" s="147" t="str">
        <f t="shared" si="3"/>
        <v>-</v>
      </c>
      <c r="L26" s="105" t="s">
        <v>178</v>
      </c>
      <c r="M26" s="147" t="str">
        <f t="shared" si="4"/>
        <v>-</v>
      </c>
      <c r="N26" s="105" t="s">
        <v>178</v>
      </c>
      <c r="O26" s="147" t="str">
        <f t="shared" si="5"/>
        <v>-</v>
      </c>
      <c r="P26" s="105">
        <v>4</v>
      </c>
      <c r="Q26" s="147">
        <f t="shared" si="6"/>
        <v>85.470085470085465</v>
      </c>
      <c r="R26" s="105">
        <v>19</v>
      </c>
      <c r="S26" s="147">
        <f t="shared" si="7"/>
        <v>405.982905982906</v>
      </c>
      <c r="T26" s="105">
        <v>10</v>
      </c>
      <c r="U26" s="147">
        <f t="shared" si="8"/>
        <v>213.67521367521368</v>
      </c>
      <c r="V26" s="105">
        <v>3</v>
      </c>
      <c r="W26" s="147">
        <f t="shared" si="9"/>
        <v>64.102564102564102</v>
      </c>
      <c r="X26" s="148"/>
      <c r="Y26" s="134">
        <v>4680</v>
      </c>
    </row>
    <row r="27" spans="1:25" s="125" customFormat="1" ht="15" customHeight="1" x14ac:dyDescent="0.2">
      <c r="A27" s="94" t="s">
        <v>339</v>
      </c>
      <c r="E27" s="126"/>
      <c r="F27" s="85"/>
      <c r="G27" s="126"/>
      <c r="H27" s="85"/>
      <c r="I27" s="126"/>
      <c r="J27" s="85"/>
      <c r="K27" s="126"/>
      <c r="L27" s="85"/>
      <c r="M27" s="124"/>
      <c r="N27" s="85"/>
      <c r="O27" s="126"/>
      <c r="P27" s="85"/>
      <c r="Q27" s="126"/>
      <c r="R27" s="85"/>
      <c r="S27" s="126"/>
      <c r="T27" s="85"/>
      <c r="U27" s="126"/>
      <c r="V27" s="85"/>
      <c r="W27" s="126"/>
      <c r="X27" s="131"/>
      <c r="Y27" s="113"/>
    </row>
    <row r="28" spans="1:25" s="125" customFormat="1" ht="13.5" customHeight="1" x14ac:dyDescent="0.2">
      <c r="A28" s="85"/>
      <c r="E28" s="126"/>
      <c r="F28" s="85"/>
      <c r="G28" s="126"/>
      <c r="H28" s="85"/>
      <c r="I28" s="126"/>
      <c r="J28" s="85"/>
      <c r="K28" s="126"/>
      <c r="L28" s="85"/>
      <c r="M28" s="124"/>
      <c r="N28" s="85"/>
      <c r="O28" s="126"/>
      <c r="P28" s="85"/>
      <c r="Q28" s="126"/>
      <c r="R28" s="85"/>
      <c r="S28" s="126"/>
      <c r="T28" s="85"/>
      <c r="U28" s="126"/>
      <c r="V28" s="85"/>
      <c r="W28" s="126"/>
      <c r="X28" s="131"/>
      <c r="Y28" s="113"/>
    </row>
    <row r="29" spans="1:25" x14ac:dyDescent="0.2">
      <c r="A29" s="127"/>
      <c r="B29" s="84"/>
      <c r="C29" s="118"/>
      <c r="D29" s="84"/>
      <c r="E29" s="118"/>
      <c r="F29" s="84"/>
      <c r="G29" s="118"/>
      <c r="H29" s="84"/>
      <c r="I29" s="118"/>
      <c r="J29" s="84"/>
      <c r="K29" s="118"/>
      <c r="L29" s="84"/>
      <c r="M29" s="118"/>
      <c r="N29" s="84"/>
      <c r="O29" s="118"/>
      <c r="P29" s="84"/>
      <c r="Q29" s="118"/>
      <c r="R29" s="84"/>
      <c r="S29" s="118"/>
      <c r="T29" s="84"/>
      <c r="U29" s="118"/>
      <c r="V29" s="84"/>
      <c r="W29" s="118"/>
      <c r="X29" s="132"/>
    </row>
    <row r="30" spans="1:25" x14ac:dyDescent="0.2">
      <c r="A30" s="127"/>
      <c r="B30" s="84"/>
      <c r="C30" s="118"/>
      <c r="D30" s="84"/>
      <c r="E30" s="118"/>
      <c r="F30" s="84"/>
      <c r="G30" s="118"/>
      <c r="H30" s="84"/>
      <c r="I30" s="118"/>
      <c r="J30" s="84"/>
      <c r="K30" s="118"/>
      <c r="L30" s="84"/>
      <c r="M30" s="118"/>
      <c r="N30" s="84"/>
      <c r="O30" s="118"/>
      <c r="P30" s="84"/>
      <c r="Q30" s="118"/>
      <c r="R30" s="84"/>
      <c r="S30" s="118"/>
      <c r="T30" s="84"/>
      <c r="U30" s="118"/>
      <c r="V30" s="84"/>
      <c r="W30" s="118"/>
      <c r="X30" s="132"/>
    </row>
    <row r="31" spans="1:25" x14ac:dyDescent="0.2">
      <c r="A31" s="127"/>
      <c r="B31" s="84"/>
      <c r="C31" s="118"/>
      <c r="D31" s="84"/>
      <c r="E31" s="118"/>
      <c r="F31" s="84"/>
      <c r="G31" s="118"/>
      <c r="H31" s="84"/>
      <c r="I31" s="118"/>
      <c r="J31" s="84"/>
      <c r="K31" s="118"/>
      <c r="L31" s="84"/>
      <c r="M31" s="118"/>
      <c r="N31" s="84"/>
      <c r="O31" s="118"/>
      <c r="P31" s="84"/>
      <c r="Q31" s="118"/>
      <c r="R31" s="84"/>
      <c r="S31" s="118"/>
      <c r="T31" s="84"/>
      <c r="U31" s="118"/>
      <c r="V31" s="84"/>
      <c r="W31" s="118"/>
      <c r="X31" s="132"/>
    </row>
    <row r="32" spans="1:25" x14ac:dyDescent="0.2">
      <c r="A32" s="128"/>
      <c r="B32" s="84"/>
      <c r="C32" s="118"/>
      <c r="D32" s="84"/>
      <c r="E32" s="118"/>
      <c r="F32" s="84"/>
      <c r="G32" s="118"/>
      <c r="H32" s="84"/>
      <c r="I32" s="118"/>
      <c r="J32" s="84"/>
      <c r="K32" s="118"/>
      <c r="L32" s="84"/>
      <c r="M32" s="118"/>
      <c r="N32" s="84"/>
      <c r="O32" s="118"/>
      <c r="P32" s="84"/>
      <c r="Q32" s="118"/>
      <c r="R32" s="84"/>
      <c r="S32" s="118"/>
      <c r="T32" s="84"/>
      <c r="U32" s="118"/>
      <c r="V32" s="84"/>
      <c r="W32" s="118"/>
      <c r="X32" s="132"/>
    </row>
  </sheetData>
  <customSheetViews>
    <customSheetView guid="{81642AB8-0225-4BC4-B7AE-9E8C6C06FBF4}" showPageBreaks="1" showGridLines="0" printArea="1" view="pageBreakPreview">
      <pane xSplit="1" ySplit="6" topLeftCell="B7" activePane="bottomRight" state="frozen"/>
      <selection pane="bottomRight" activeCell="W4" sqref="W4"/>
      <colBreaks count="1" manualBreakCount="1">
        <brk id="11" max="14" man="1"/>
      </colBreaks>
      <pageMargins left="0.78740157480314965" right="0.78740157480314965" top="0.78740157480314965" bottom="0.78740157480314965" header="0.51181102362204722" footer="0.51181102362204722"/>
      <pageSetup paperSize="9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6" topLeftCell="B7" activePane="bottomRight" state="frozen"/>
      <selection pane="bottomRight" activeCell="W4" sqref="W4"/>
      <colBreaks count="1" manualBreakCount="1">
        <brk id="11" max="14" man="1"/>
      </colBreaks>
      <pageMargins left="0.78740157480314965" right="0.78740157480314965" top="0.78740157480314965" bottom="0.78740157480314965" header="0.51181102362204722" footer="0.51181102362204722"/>
      <pageSetup paperSize="9" fitToWidth="2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pane xSplit="1" ySplit="6" topLeftCell="B7" activePane="bottomRight" state="frozen"/>
      <selection pane="bottomRight" activeCell="W4" sqref="W4"/>
      <colBreaks count="1" manualBreakCount="1">
        <brk id="11" max="14" man="1"/>
      </colBreaks>
      <pageMargins left="0.78740157480314965" right="0.78740157480314965" top="0.78740157480314965" bottom="0.78740157480314965" header="0.51181102362204722" footer="0.51181102362204722"/>
      <pageSetup paperSize="9" fitToWidth="2" pageOrder="overThenDown" orientation="landscape" r:id="rId3"/>
      <headerFooter alignWithMargins="0"/>
    </customSheetView>
  </customSheetViews>
  <mergeCells count="18">
    <mergeCell ref="S1:W1"/>
    <mergeCell ref="B3:C4"/>
    <mergeCell ref="D4:E4"/>
    <mergeCell ref="F4:G4"/>
    <mergeCell ref="P4:Q4"/>
    <mergeCell ref="B2:O2"/>
    <mergeCell ref="D3:O3"/>
    <mergeCell ref="P3:U3"/>
    <mergeCell ref="P2:W2"/>
    <mergeCell ref="A2:A5"/>
    <mergeCell ref="H4:I4"/>
    <mergeCell ref="J4:K4"/>
    <mergeCell ref="Y4:Y5"/>
    <mergeCell ref="V3:W4"/>
    <mergeCell ref="R4:S4"/>
    <mergeCell ref="T4:U4"/>
    <mergeCell ref="N4:O4"/>
    <mergeCell ref="L4:M4"/>
  </mergeCells>
  <phoneticPr fontId="2"/>
  <pageMargins left="0.78740157480314965" right="0.78740157480314965" top="0.78740157480314965" bottom="0.78740157480314965" header="0.51181102362204722" footer="0.51181102362204722"/>
  <pageSetup paperSize="9" scale="85" fitToWidth="2" pageOrder="overThenDown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U39"/>
  <sheetViews>
    <sheetView showGridLines="0" view="pageBreakPreview" zoomScale="90" zoomScaleNormal="25" zoomScaleSheetLayoutView="90" workbookViewId="0">
      <pane xSplit="1" ySplit="4" topLeftCell="F5" activePane="bottomRight" state="frozen"/>
      <selection activeCell="M18" sqref="M18"/>
      <selection pane="topRight" activeCell="M18" sqref="M18"/>
      <selection pane="bottomLeft" activeCell="M18" sqref="M18"/>
      <selection pane="bottomRight" activeCell="A3" sqref="A3"/>
    </sheetView>
  </sheetViews>
  <sheetFormatPr defaultColWidth="9" defaultRowHeight="13" x14ac:dyDescent="0.2"/>
  <cols>
    <col min="1" max="1" width="19.90625" style="144" customWidth="1"/>
    <col min="2" max="2" width="6.453125" style="110" customWidth="1"/>
    <col min="3" max="3" width="6.453125" style="110" bestFit="1" customWidth="1"/>
    <col min="4" max="4" width="5.90625" style="110" bestFit="1" customWidth="1"/>
    <col min="5" max="5" width="6.453125" style="110" bestFit="1" customWidth="1"/>
    <col min="6" max="6" width="6.90625" style="110" bestFit="1" customWidth="1"/>
    <col min="7" max="7" width="6.453125" style="110" bestFit="1" customWidth="1"/>
    <col min="8" max="8" width="5.90625" style="110" bestFit="1" customWidth="1"/>
    <col min="9" max="9" width="6.453125" style="110" bestFit="1" customWidth="1"/>
    <col min="10" max="10" width="5.90625" style="110" bestFit="1" customWidth="1"/>
    <col min="11" max="11" width="6.453125" style="110" bestFit="1" customWidth="1"/>
    <col min="12" max="12" width="5.90625" style="110" bestFit="1" customWidth="1"/>
    <col min="13" max="13" width="6.453125" style="110" bestFit="1" customWidth="1"/>
    <col min="14" max="14" width="5.90625" style="110" bestFit="1" customWidth="1"/>
    <col min="15" max="15" width="6.453125" style="110" bestFit="1" customWidth="1"/>
    <col min="16" max="16" width="6.90625" style="110" bestFit="1" customWidth="1"/>
    <col min="17" max="17" width="6.453125" style="110" bestFit="1" customWidth="1"/>
    <col min="18" max="18" width="6.90625" style="110" bestFit="1" customWidth="1"/>
    <col min="19" max="19" width="6.453125" style="110" bestFit="1" customWidth="1"/>
    <col min="20" max="20" width="2.36328125" style="111" customWidth="1"/>
    <col min="21" max="21" width="14.6328125" style="142" customWidth="1"/>
    <col min="22" max="16384" width="9" style="110"/>
  </cols>
  <sheetData>
    <row r="1" spans="1:21" s="139" customFormat="1" ht="15" customHeight="1" x14ac:dyDescent="0.2">
      <c r="A1" s="136" t="s">
        <v>282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138"/>
      <c r="N1" s="137"/>
      <c r="O1" s="138"/>
      <c r="P1" s="137"/>
      <c r="Q1" s="317" t="s">
        <v>344</v>
      </c>
      <c r="R1" s="318"/>
      <c r="S1" s="318"/>
      <c r="T1" s="124"/>
      <c r="U1" s="137"/>
    </row>
    <row r="2" spans="1:21" s="149" customFormat="1" ht="20.25" customHeight="1" x14ac:dyDescent="0.2">
      <c r="A2" s="193"/>
      <c r="B2" s="326" t="s">
        <v>276</v>
      </c>
      <c r="C2" s="321"/>
      <c r="D2" s="319" t="s">
        <v>277</v>
      </c>
      <c r="E2" s="320"/>
      <c r="F2" s="319" t="s">
        <v>278</v>
      </c>
      <c r="G2" s="321"/>
      <c r="H2" s="326" t="s">
        <v>237</v>
      </c>
      <c r="I2" s="321"/>
      <c r="J2" s="319" t="s">
        <v>238</v>
      </c>
      <c r="K2" s="320"/>
      <c r="L2" s="319" t="s">
        <v>239</v>
      </c>
      <c r="M2" s="321"/>
      <c r="N2" s="319" t="s">
        <v>240</v>
      </c>
      <c r="O2" s="321"/>
      <c r="P2" s="319" t="s">
        <v>241</v>
      </c>
      <c r="Q2" s="320"/>
      <c r="R2" s="322" t="s">
        <v>242</v>
      </c>
      <c r="S2" s="323"/>
      <c r="T2" s="145"/>
      <c r="U2" s="301" t="s">
        <v>347</v>
      </c>
    </row>
    <row r="3" spans="1:21" s="149" customFormat="1" ht="24.75" customHeight="1" x14ac:dyDescent="0.2">
      <c r="A3" s="194"/>
      <c r="B3" s="141" t="s">
        <v>213</v>
      </c>
      <c r="C3" s="191" t="s">
        <v>243</v>
      </c>
      <c r="D3" s="141" t="s">
        <v>213</v>
      </c>
      <c r="E3" s="191" t="s">
        <v>243</v>
      </c>
      <c r="F3" s="141" t="s">
        <v>213</v>
      </c>
      <c r="G3" s="191" t="s">
        <v>243</v>
      </c>
      <c r="H3" s="141" t="s">
        <v>213</v>
      </c>
      <c r="I3" s="191" t="s">
        <v>243</v>
      </c>
      <c r="J3" s="141" t="s">
        <v>213</v>
      </c>
      <c r="K3" s="191" t="s">
        <v>243</v>
      </c>
      <c r="L3" s="141" t="s">
        <v>213</v>
      </c>
      <c r="M3" s="191" t="s">
        <v>243</v>
      </c>
      <c r="N3" s="141" t="s">
        <v>213</v>
      </c>
      <c r="O3" s="191" t="s">
        <v>243</v>
      </c>
      <c r="P3" s="141" t="s">
        <v>213</v>
      </c>
      <c r="Q3" s="192" t="s">
        <v>243</v>
      </c>
      <c r="R3" s="141" t="s">
        <v>213</v>
      </c>
      <c r="S3" s="191" t="s">
        <v>243</v>
      </c>
      <c r="T3" s="146"/>
      <c r="U3" s="302"/>
    </row>
    <row r="4" spans="1:21" s="196" customFormat="1" ht="15" customHeight="1" x14ac:dyDescent="0.2">
      <c r="A4" s="177" t="s">
        <v>212</v>
      </c>
      <c r="B4" s="100">
        <v>13309</v>
      </c>
      <c r="C4" s="195">
        <f t="shared" ref="C4:C24" si="0">IF(B4="-","-",B4/$U4*100000)</f>
        <v>250.16917293233084</v>
      </c>
      <c r="D4" s="100">
        <v>4440</v>
      </c>
      <c r="E4" s="195">
        <f>IF(D4="-","-",D4/$U4*100000)</f>
        <v>83.458646616541358</v>
      </c>
      <c r="F4" s="100">
        <v>11321</v>
      </c>
      <c r="G4" s="195">
        <f>IF(F4="-","-",F4/$U4*100000)</f>
        <v>212.80075187969928</v>
      </c>
      <c r="H4" s="100">
        <v>5837</v>
      </c>
      <c r="I4" s="195">
        <f>IF(H4="-","-",H4/$U4*100000)</f>
        <v>109.71804511278195</v>
      </c>
      <c r="J4" s="100">
        <v>1931</v>
      </c>
      <c r="K4" s="195">
        <f>IF(J4="-","-",J4/$U4*100000)</f>
        <v>36.296992481203006</v>
      </c>
      <c r="L4" s="100">
        <v>3118</v>
      </c>
      <c r="M4" s="195">
        <f>IF(L4="-","-",L4/$U4*100000)</f>
        <v>58.609022556390975</v>
      </c>
      <c r="N4" s="100">
        <v>1671</v>
      </c>
      <c r="O4" s="195">
        <f>IF(N4="-","-",N4/$U4*100000)</f>
        <v>31.409774436090224</v>
      </c>
      <c r="P4" s="100">
        <v>61624</v>
      </c>
      <c r="Q4" s="195">
        <f>IF(P4="-","-",P4/$U4*100000)</f>
        <v>1158.3458646616541</v>
      </c>
      <c r="R4" s="100">
        <v>18021</v>
      </c>
      <c r="S4" s="195">
        <f>IF(R4="-","-",R4/$U4*100000)</f>
        <v>338.74060150375936</v>
      </c>
      <c r="T4" s="148"/>
      <c r="U4" s="162">
        <v>5320000</v>
      </c>
    </row>
    <row r="5" spans="1:21" s="149" customFormat="1" ht="25.5" customHeight="1" x14ac:dyDescent="0.2">
      <c r="A5" s="216" t="s">
        <v>336</v>
      </c>
      <c r="B5" s="208">
        <f>SUM(B6:B24)</f>
        <v>634</v>
      </c>
      <c r="C5" s="217">
        <f t="shared" si="0"/>
        <v>187.13657427905193</v>
      </c>
      <c r="D5" s="208">
        <f>SUM(D6:D24)</f>
        <v>220</v>
      </c>
      <c r="E5" s="217">
        <f>IF(D5="-","-",D5/$U5*100000)</f>
        <v>64.936981611027491</v>
      </c>
      <c r="F5" s="208">
        <f>SUM(F6:F24)</f>
        <v>568</v>
      </c>
      <c r="G5" s="217">
        <f>IF(F5="-","-",F5/$U5*100000)</f>
        <v>167.65547979574367</v>
      </c>
      <c r="H5" s="208">
        <f>SUM(H6:H24)</f>
        <v>302</v>
      </c>
      <c r="I5" s="217">
        <f>IF(H5="-","-",H5/$U5*100000)</f>
        <v>89.140765666046818</v>
      </c>
      <c r="J5" s="208">
        <f>SUM(J6:J24)</f>
        <v>103</v>
      </c>
      <c r="K5" s="217">
        <f>IF(J5="-","-",J5/$U5*100000)</f>
        <v>30.402314117890135</v>
      </c>
      <c r="L5" s="208">
        <f>SUM(L6:L24)</f>
        <v>279</v>
      </c>
      <c r="M5" s="217">
        <f>IF(L5="-","-",L5/$U5*100000)</f>
        <v>82.351899406712121</v>
      </c>
      <c r="N5" s="208">
        <f>SUM(N6:N24)</f>
        <v>88</v>
      </c>
      <c r="O5" s="217">
        <f>IF(N5="-","-",N5/$U5*100000)</f>
        <v>25.974792644410989</v>
      </c>
      <c r="P5" s="208">
        <f>SUM(P6:P24)</f>
        <v>3148</v>
      </c>
      <c r="Q5" s="217">
        <f>IF(P5="-","-",P5/$U5*100000)</f>
        <v>929.1891732341569</v>
      </c>
      <c r="R5" s="208">
        <f>SUM(R6:R24)</f>
        <v>1197</v>
      </c>
      <c r="S5" s="217">
        <f>IF(R5="-","-",R5/$U5*100000)</f>
        <v>353.31621358363589</v>
      </c>
      <c r="T5" s="148"/>
      <c r="U5" s="134">
        <v>338790</v>
      </c>
    </row>
    <row r="6" spans="1:21" s="149" customFormat="1" ht="15" customHeight="1" x14ac:dyDescent="0.2">
      <c r="A6" s="123" t="s">
        <v>312</v>
      </c>
      <c r="B6" s="228">
        <v>493</v>
      </c>
      <c r="C6" s="147">
        <f t="shared" si="0"/>
        <v>293.17316841103712</v>
      </c>
      <c r="D6" s="229">
        <v>138</v>
      </c>
      <c r="E6" s="147">
        <f t="shared" ref="E6:E24" si="1">IF(D6="-","-",D6/$U6*100000)</f>
        <v>82.064700285442441</v>
      </c>
      <c r="F6" s="229">
        <v>395</v>
      </c>
      <c r="G6" s="147">
        <f t="shared" ref="G6:G24" si="2">IF(F6="-","-",F6/$U6*100000)</f>
        <v>234.89533777354899</v>
      </c>
      <c r="H6" s="105">
        <v>210</v>
      </c>
      <c r="I6" s="147">
        <f t="shared" ref="I6:I24" si="3">IF(H6="-","-",H6/$U6*100000)</f>
        <v>124.88106565176024</v>
      </c>
      <c r="J6" s="105">
        <v>75</v>
      </c>
      <c r="K6" s="147">
        <f t="shared" ref="K6:K24" si="4">IF(J6="-","-",J6/$U6*100000)</f>
        <v>44.600380589914366</v>
      </c>
      <c r="L6" s="105">
        <v>104</v>
      </c>
      <c r="M6" s="147">
        <f t="shared" ref="M6:M24" si="5">IF(L6="-","-",L6/$U6*100000)</f>
        <v>61.84586108468126</v>
      </c>
      <c r="N6" s="105">
        <v>72</v>
      </c>
      <c r="O6" s="147">
        <f t="shared" ref="O6:O24" si="6">IF(N6="-","-",N6/$U6*100000)</f>
        <v>42.81636536631779</v>
      </c>
      <c r="P6" s="105">
        <v>2265</v>
      </c>
      <c r="Q6" s="147">
        <f t="shared" ref="Q6:Q24" si="7">IF(P6="-","-",P6/$U6*100000)</f>
        <v>1346.9314938154139</v>
      </c>
      <c r="R6" s="105">
        <v>743</v>
      </c>
      <c r="S6" s="147">
        <f t="shared" ref="S6:S24" si="8">IF(R6="-","-",R6/$U6*100000)</f>
        <v>441.84110371075167</v>
      </c>
      <c r="T6" s="148"/>
      <c r="U6" s="134">
        <v>168160</v>
      </c>
    </row>
    <row r="7" spans="1:21" s="149" customFormat="1" ht="15" customHeight="1" x14ac:dyDescent="0.2">
      <c r="A7" s="123" t="s">
        <v>313</v>
      </c>
      <c r="B7" s="228">
        <v>41</v>
      </c>
      <c r="C7" s="147">
        <f t="shared" si="0"/>
        <v>92.342342342342349</v>
      </c>
      <c r="D7" s="229">
        <v>22</v>
      </c>
      <c r="E7" s="147">
        <f t="shared" si="1"/>
        <v>49.549549549549553</v>
      </c>
      <c r="F7" s="229">
        <v>51</v>
      </c>
      <c r="G7" s="147">
        <f t="shared" si="2"/>
        <v>114.86486486486486</v>
      </c>
      <c r="H7" s="105">
        <v>25</v>
      </c>
      <c r="I7" s="147">
        <f t="shared" si="3"/>
        <v>56.306306306306304</v>
      </c>
      <c r="J7" s="105">
        <v>12</v>
      </c>
      <c r="K7" s="147">
        <f t="shared" si="4"/>
        <v>27.027027027027028</v>
      </c>
      <c r="L7" s="105">
        <v>27</v>
      </c>
      <c r="M7" s="147">
        <f t="shared" si="5"/>
        <v>60.810810810810807</v>
      </c>
      <c r="N7" s="105">
        <v>1</v>
      </c>
      <c r="O7" s="147">
        <f t="shared" si="6"/>
        <v>2.2522522522522523</v>
      </c>
      <c r="P7" s="105">
        <v>296</v>
      </c>
      <c r="Q7" s="147">
        <f t="shared" si="7"/>
        <v>666.66666666666674</v>
      </c>
      <c r="R7" s="105">
        <v>128</v>
      </c>
      <c r="S7" s="147">
        <f t="shared" si="8"/>
        <v>288.2882882882883</v>
      </c>
      <c r="T7" s="148"/>
      <c r="U7" s="134">
        <v>44400</v>
      </c>
    </row>
    <row r="8" spans="1:21" s="149" customFormat="1" ht="15" customHeight="1" x14ac:dyDescent="0.2">
      <c r="A8" s="123" t="s">
        <v>314</v>
      </c>
      <c r="B8" s="228">
        <v>4</v>
      </c>
      <c r="C8" s="147">
        <f t="shared" si="0"/>
        <v>67.001675041876055</v>
      </c>
      <c r="D8" s="229">
        <v>3</v>
      </c>
      <c r="E8" s="147">
        <f t="shared" si="1"/>
        <v>50.251256281407038</v>
      </c>
      <c r="F8" s="229">
        <v>4</v>
      </c>
      <c r="G8" s="147">
        <f t="shared" si="2"/>
        <v>67.001675041876055</v>
      </c>
      <c r="H8" s="105">
        <v>2</v>
      </c>
      <c r="I8" s="147">
        <f t="shared" si="3"/>
        <v>33.500837520938028</v>
      </c>
      <c r="J8" s="105">
        <v>1</v>
      </c>
      <c r="K8" s="147">
        <f t="shared" si="4"/>
        <v>16.750418760469014</v>
      </c>
      <c r="L8" s="105">
        <v>8</v>
      </c>
      <c r="M8" s="147">
        <f t="shared" si="5"/>
        <v>134.00335008375211</v>
      </c>
      <c r="N8" s="219" t="s">
        <v>348</v>
      </c>
      <c r="O8" s="147" t="str">
        <f t="shared" si="6"/>
        <v>-</v>
      </c>
      <c r="P8" s="105">
        <v>31</v>
      </c>
      <c r="Q8" s="147">
        <f t="shared" si="7"/>
        <v>519.26298157453937</v>
      </c>
      <c r="R8" s="105">
        <v>14</v>
      </c>
      <c r="S8" s="147">
        <f t="shared" si="8"/>
        <v>234.50586264656616</v>
      </c>
      <c r="T8" s="148"/>
      <c r="U8" s="134">
        <v>5970</v>
      </c>
    </row>
    <row r="9" spans="1:21" s="149" customFormat="1" ht="15" customHeight="1" x14ac:dyDescent="0.2">
      <c r="A9" s="123" t="s">
        <v>315</v>
      </c>
      <c r="B9" s="228">
        <v>3</v>
      </c>
      <c r="C9" s="147">
        <f t="shared" si="0"/>
        <v>62.893081761006286</v>
      </c>
      <c r="D9" s="229">
        <v>2</v>
      </c>
      <c r="E9" s="147">
        <f t="shared" si="1"/>
        <v>41.928721174004188</v>
      </c>
      <c r="F9" s="229">
        <v>3</v>
      </c>
      <c r="G9" s="147">
        <f t="shared" si="2"/>
        <v>62.893081761006286</v>
      </c>
      <c r="H9" s="105">
        <v>5</v>
      </c>
      <c r="I9" s="147">
        <f t="shared" si="3"/>
        <v>104.82180293501048</v>
      </c>
      <c r="J9" s="219" t="s">
        <v>348</v>
      </c>
      <c r="K9" s="147" t="str">
        <f t="shared" si="4"/>
        <v>-</v>
      </c>
      <c r="L9" s="105">
        <v>9</v>
      </c>
      <c r="M9" s="147">
        <f t="shared" si="5"/>
        <v>188.67924528301887</v>
      </c>
      <c r="N9" s="219" t="s">
        <v>348</v>
      </c>
      <c r="O9" s="147" t="str">
        <f t="shared" si="6"/>
        <v>-</v>
      </c>
      <c r="P9" s="105">
        <v>9</v>
      </c>
      <c r="Q9" s="147">
        <f t="shared" si="7"/>
        <v>188.67924528301887</v>
      </c>
      <c r="R9" s="105">
        <v>7</v>
      </c>
      <c r="S9" s="147">
        <f t="shared" si="8"/>
        <v>146.75052410901469</v>
      </c>
      <c r="T9" s="148"/>
      <c r="U9" s="134">
        <v>4770</v>
      </c>
    </row>
    <row r="10" spans="1:21" s="149" customFormat="1" ht="15" customHeight="1" x14ac:dyDescent="0.2">
      <c r="A10" s="123" t="s">
        <v>316</v>
      </c>
      <c r="B10" s="228">
        <v>5</v>
      </c>
      <c r="C10" s="147">
        <f t="shared" si="0"/>
        <v>92.081031307550646</v>
      </c>
      <c r="D10" s="229">
        <v>1</v>
      </c>
      <c r="E10" s="147">
        <f t="shared" si="1"/>
        <v>18.41620626151013</v>
      </c>
      <c r="F10" s="229">
        <v>3</v>
      </c>
      <c r="G10" s="147">
        <f t="shared" si="2"/>
        <v>55.248618784530393</v>
      </c>
      <c r="H10" s="105">
        <v>1</v>
      </c>
      <c r="I10" s="147">
        <f t="shared" si="3"/>
        <v>18.41620626151013</v>
      </c>
      <c r="J10" s="105">
        <v>1</v>
      </c>
      <c r="K10" s="147">
        <f t="shared" si="4"/>
        <v>18.41620626151013</v>
      </c>
      <c r="L10" s="105">
        <v>8</v>
      </c>
      <c r="M10" s="147">
        <f t="shared" si="5"/>
        <v>147.32965009208104</v>
      </c>
      <c r="N10" s="219" t="s">
        <v>348</v>
      </c>
      <c r="O10" s="147" t="str">
        <f t="shared" si="6"/>
        <v>-</v>
      </c>
      <c r="P10" s="105">
        <v>22</v>
      </c>
      <c r="Q10" s="147">
        <f t="shared" si="7"/>
        <v>405.15653775322284</v>
      </c>
      <c r="R10" s="105">
        <v>22</v>
      </c>
      <c r="S10" s="147">
        <f t="shared" si="8"/>
        <v>405.15653775322284</v>
      </c>
      <c r="T10" s="148"/>
      <c r="U10" s="134">
        <v>5430</v>
      </c>
    </row>
    <row r="11" spans="1:21" s="149" customFormat="1" ht="15" customHeight="1" x14ac:dyDescent="0.2">
      <c r="A11" s="123" t="s">
        <v>317</v>
      </c>
      <c r="B11" s="228">
        <v>3</v>
      </c>
      <c r="C11" s="147">
        <f t="shared" si="0"/>
        <v>49.019607843137251</v>
      </c>
      <c r="D11" s="229">
        <v>5</v>
      </c>
      <c r="E11" s="147">
        <f t="shared" si="1"/>
        <v>81.699346405228766</v>
      </c>
      <c r="F11" s="229">
        <v>4</v>
      </c>
      <c r="G11" s="147">
        <f t="shared" si="2"/>
        <v>65.359477124183002</v>
      </c>
      <c r="H11" s="105">
        <v>9</v>
      </c>
      <c r="I11" s="147">
        <f t="shared" si="3"/>
        <v>147.05882352941177</v>
      </c>
      <c r="J11" s="219" t="s">
        <v>348</v>
      </c>
      <c r="K11" s="147" t="str">
        <f t="shared" si="4"/>
        <v>-</v>
      </c>
      <c r="L11" s="105">
        <v>8</v>
      </c>
      <c r="M11" s="147">
        <f t="shared" si="5"/>
        <v>130.718954248366</v>
      </c>
      <c r="N11" s="219" t="s">
        <v>348</v>
      </c>
      <c r="O11" s="147" t="str">
        <f t="shared" si="6"/>
        <v>-</v>
      </c>
      <c r="P11" s="105">
        <v>10</v>
      </c>
      <c r="Q11" s="147">
        <f t="shared" si="7"/>
        <v>163.39869281045753</v>
      </c>
      <c r="R11" s="105">
        <v>16</v>
      </c>
      <c r="S11" s="147">
        <f t="shared" si="8"/>
        <v>261.43790849673201</v>
      </c>
      <c r="T11" s="148"/>
      <c r="U11" s="134">
        <v>6120</v>
      </c>
    </row>
    <row r="12" spans="1:21" s="149" customFormat="1" ht="15" customHeight="1" x14ac:dyDescent="0.2">
      <c r="A12" s="123" t="s">
        <v>318</v>
      </c>
      <c r="B12" s="228">
        <v>11</v>
      </c>
      <c r="C12" s="147">
        <f t="shared" si="0"/>
        <v>118.40688912809472</v>
      </c>
      <c r="D12" s="229">
        <v>4</v>
      </c>
      <c r="E12" s="147">
        <f t="shared" si="1"/>
        <v>43.05705059203445</v>
      </c>
      <c r="F12" s="229">
        <v>13</v>
      </c>
      <c r="G12" s="147">
        <f t="shared" si="2"/>
        <v>139.93541442411194</v>
      </c>
      <c r="H12" s="105">
        <v>6</v>
      </c>
      <c r="I12" s="147">
        <f t="shared" si="3"/>
        <v>64.585575888051665</v>
      </c>
      <c r="J12" s="105">
        <v>1</v>
      </c>
      <c r="K12" s="147">
        <f t="shared" si="4"/>
        <v>10.764262648008613</v>
      </c>
      <c r="L12" s="105">
        <v>9</v>
      </c>
      <c r="M12" s="147">
        <f t="shared" si="5"/>
        <v>96.878363832077497</v>
      </c>
      <c r="N12" s="219" t="s">
        <v>348</v>
      </c>
      <c r="O12" s="147" t="str">
        <f t="shared" si="6"/>
        <v>-</v>
      </c>
      <c r="P12" s="105">
        <v>68</v>
      </c>
      <c r="Q12" s="147">
        <f t="shared" si="7"/>
        <v>731.96986006458553</v>
      </c>
      <c r="R12" s="105">
        <v>32</v>
      </c>
      <c r="S12" s="147">
        <f t="shared" si="8"/>
        <v>344.4564047362756</v>
      </c>
      <c r="T12" s="148"/>
      <c r="U12" s="134">
        <v>9290</v>
      </c>
    </row>
    <row r="13" spans="1:21" s="149" customFormat="1" ht="15" customHeight="1" x14ac:dyDescent="0.2">
      <c r="A13" s="123" t="s">
        <v>319</v>
      </c>
      <c r="B13" s="200">
        <v>19</v>
      </c>
      <c r="C13" s="147">
        <f t="shared" si="0"/>
        <v>104.3382756727073</v>
      </c>
      <c r="D13" s="201">
        <v>12</v>
      </c>
      <c r="E13" s="147">
        <f t="shared" si="1"/>
        <v>65.897858319604609</v>
      </c>
      <c r="F13" s="201">
        <v>23</v>
      </c>
      <c r="G13" s="147">
        <f t="shared" si="2"/>
        <v>126.30422844590885</v>
      </c>
      <c r="H13" s="105">
        <v>10</v>
      </c>
      <c r="I13" s="147">
        <f t="shared" si="3"/>
        <v>54.914881933003848</v>
      </c>
      <c r="J13" s="105">
        <v>4</v>
      </c>
      <c r="K13" s="147">
        <f t="shared" si="4"/>
        <v>21.965952773201536</v>
      </c>
      <c r="L13" s="105">
        <v>18</v>
      </c>
      <c r="M13" s="147">
        <f t="shared" si="5"/>
        <v>98.846787479406927</v>
      </c>
      <c r="N13" s="105">
        <v>14</v>
      </c>
      <c r="O13" s="147">
        <f t="shared" si="6"/>
        <v>76.880834706205391</v>
      </c>
      <c r="P13" s="105">
        <v>123</v>
      </c>
      <c r="Q13" s="147">
        <f t="shared" si="7"/>
        <v>675.4530477759472</v>
      </c>
      <c r="R13" s="105">
        <v>34</v>
      </c>
      <c r="S13" s="147">
        <f t="shared" si="8"/>
        <v>186.71059857221306</v>
      </c>
      <c r="T13" s="148"/>
      <c r="U13" s="134">
        <v>18210</v>
      </c>
    </row>
    <row r="14" spans="1:21" s="149" customFormat="1" ht="15" customHeight="1" x14ac:dyDescent="0.2">
      <c r="A14" s="123" t="s">
        <v>320</v>
      </c>
      <c r="B14" s="200">
        <v>1</v>
      </c>
      <c r="C14" s="147">
        <f t="shared" si="0"/>
        <v>25.445292620865139</v>
      </c>
      <c r="D14" s="201">
        <v>2</v>
      </c>
      <c r="E14" s="147">
        <f t="shared" si="1"/>
        <v>50.890585241730278</v>
      </c>
      <c r="F14" s="201">
        <v>1</v>
      </c>
      <c r="G14" s="147">
        <f t="shared" si="2"/>
        <v>25.445292620865139</v>
      </c>
      <c r="H14" s="105">
        <v>6</v>
      </c>
      <c r="I14" s="147">
        <f t="shared" si="3"/>
        <v>152.67175572519085</v>
      </c>
      <c r="J14" s="219" t="s">
        <v>348</v>
      </c>
      <c r="K14" s="147" t="str">
        <f t="shared" si="4"/>
        <v>-</v>
      </c>
      <c r="L14" s="105">
        <v>6</v>
      </c>
      <c r="M14" s="147">
        <f t="shared" si="5"/>
        <v>152.67175572519085</v>
      </c>
      <c r="N14" s="219" t="s">
        <v>348</v>
      </c>
      <c r="O14" s="147" t="str">
        <f t="shared" si="6"/>
        <v>-</v>
      </c>
      <c r="P14" s="105">
        <v>3</v>
      </c>
      <c r="Q14" s="147">
        <f t="shared" si="7"/>
        <v>76.335877862595424</v>
      </c>
      <c r="R14" s="105">
        <v>6</v>
      </c>
      <c r="S14" s="147">
        <f t="shared" si="8"/>
        <v>152.67175572519085</v>
      </c>
      <c r="T14" s="148"/>
      <c r="U14" s="135">
        <v>3930</v>
      </c>
    </row>
    <row r="15" spans="1:21" s="149" customFormat="1" ht="15" customHeight="1" x14ac:dyDescent="0.2">
      <c r="A15" s="123" t="s">
        <v>321</v>
      </c>
      <c r="B15" s="200">
        <v>4</v>
      </c>
      <c r="C15" s="147">
        <f t="shared" si="0"/>
        <v>127.38853503184713</v>
      </c>
      <c r="D15" s="203" t="s">
        <v>178</v>
      </c>
      <c r="E15" s="147" t="str">
        <f t="shared" si="1"/>
        <v>-</v>
      </c>
      <c r="F15" s="201">
        <v>2</v>
      </c>
      <c r="G15" s="147">
        <f t="shared" si="2"/>
        <v>63.694267515923563</v>
      </c>
      <c r="H15" s="219" t="s">
        <v>348</v>
      </c>
      <c r="I15" s="147" t="str">
        <f t="shared" si="3"/>
        <v>-</v>
      </c>
      <c r="J15" s="219" t="s">
        <v>348</v>
      </c>
      <c r="K15" s="147" t="str">
        <f t="shared" si="4"/>
        <v>-</v>
      </c>
      <c r="L15" s="105">
        <v>4</v>
      </c>
      <c r="M15" s="147">
        <f t="shared" si="5"/>
        <v>127.38853503184713</v>
      </c>
      <c r="N15" s="219" t="s">
        <v>348</v>
      </c>
      <c r="O15" s="147" t="str">
        <f t="shared" si="6"/>
        <v>-</v>
      </c>
      <c r="P15" s="105">
        <v>7</v>
      </c>
      <c r="Q15" s="147">
        <f t="shared" si="7"/>
        <v>222.92993630573247</v>
      </c>
      <c r="R15" s="105">
        <v>4</v>
      </c>
      <c r="S15" s="147">
        <f t="shared" si="8"/>
        <v>127.38853503184713</v>
      </c>
      <c r="T15" s="148"/>
      <c r="U15" s="134">
        <v>3140</v>
      </c>
    </row>
    <row r="16" spans="1:21" s="149" customFormat="1" ht="15" customHeight="1" x14ac:dyDescent="0.2">
      <c r="A16" s="123" t="s">
        <v>322</v>
      </c>
      <c r="B16" s="200">
        <v>7</v>
      </c>
      <c r="C16" s="147">
        <f t="shared" si="0"/>
        <v>125.67324955116696</v>
      </c>
      <c r="D16" s="201">
        <v>2</v>
      </c>
      <c r="E16" s="147">
        <f t="shared" si="1"/>
        <v>35.906642728904849</v>
      </c>
      <c r="F16" s="201">
        <v>7</v>
      </c>
      <c r="G16" s="147">
        <f t="shared" si="2"/>
        <v>125.67324955116696</v>
      </c>
      <c r="H16" s="105">
        <v>3</v>
      </c>
      <c r="I16" s="147">
        <f t="shared" si="3"/>
        <v>53.85996409335727</v>
      </c>
      <c r="J16" s="219" t="s">
        <v>348</v>
      </c>
      <c r="K16" s="147" t="str">
        <f t="shared" si="4"/>
        <v>-</v>
      </c>
      <c r="L16" s="105">
        <v>9</v>
      </c>
      <c r="M16" s="147">
        <f t="shared" si="5"/>
        <v>161.57989228007182</v>
      </c>
      <c r="N16" s="219" t="s">
        <v>348</v>
      </c>
      <c r="O16" s="147" t="str">
        <f t="shared" si="6"/>
        <v>-</v>
      </c>
      <c r="P16" s="105">
        <v>33</v>
      </c>
      <c r="Q16" s="147">
        <f t="shared" si="7"/>
        <v>592.45960502693003</v>
      </c>
      <c r="R16" s="105">
        <v>18</v>
      </c>
      <c r="S16" s="147">
        <f t="shared" si="8"/>
        <v>323.15978456014363</v>
      </c>
      <c r="T16" s="148"/>
      <c r="U16" s="134">
        <v>5570</v>
      </c>
    </row>
    <row r="17" spans="1:21" s="149" customFormat="1" ht="15" customHeight="1" x14ac:dyDescent="0.2">
      <c r="A17" s="123" t="s">
        <v>323</v>
      </c>
      <c r="B17" s="200">
        <v>6</v>
      </c>
      <c r="C17" s="147">
        <f t="shared" si="0"/>
        <v>88.8888888888889</v>
      </c>
      <c r="D17" s="201">
        <v>2</v>
      </c>
      <c r="E17" s="147">
        <f t="shared" si="1"/>
        <v>29.62962962962963</v>
      </c>
      <c r="F17" s="201">
        <v>12</v>
      </c>
      <c r="G17" s="147">
        <f t="shared" si="2"/>
        <v>177.7777777777778</v>
      </c>
      <c r="H17" s="105">
        <v>2</v>
      </c>
      <c r="I17" s="147">
        <f t="shared" si="3"/>
        <v>29.62962962962963</v>
      </c>
      <c r="J17" s="219" t="s">
        <v>348</v>
      </c>
      <c r="K17" s="147" t="str">
        <f t="shared" si="4"/>
        <v>-</v>
      </c>
      <c r="L17" s="105">
        <v>8</v>
      </c>
      <c r="M17" s="147">
        <f t="shared" si="5"/>
        <v>118.51851851851852</v>
      </c>
      <c r="N17" s="219" t="s">
        <v>348</v>
      </c>
      <c r="O17" s="147" t="str">
        <f t="shared" si="6"/>
        <v>-</v>
      </c>
      <c r="P17" s="105">
        <v>32</v>
      </c>
      <c r="Q17" s="147">
        <f t="shared" si="7"/>
        <v>474.07407407407408</v>
      </c>
      <c r="R17" s="105">
        <v>15</v>
      </c>
      <c r="S17" s="147">
        <f t="shared" si="8"/>
        <v>222.22222222222223</v>
      </c>
      <c r="T17" s="148"/>
      <c r="U17" s="135">
        <v>6750</v>
      </c>
    </row>
    <row r="18" spans="1:21" s="149" customFormat="1" ht="15" customHeight="1" x14ac:dyDescent="0.2">
      <c r="A18" s="123" t="s">
        <v>324</v>
      </c>
      <c r="B18" s="200">
        <v>14</v>
      </c>
      <c r="C18" s="147">
        <f t="shared" si="0"/>
        <v>53.010223400227183</v>
      </c>
      <c r="D18" s="201">
        <v>12</v>
      </c>
      <c r="E18" s="147">
        <f t="shared" si="1"/>
        <v>45.437334343051873</v>
      </c>
      <c r="F18" s="201">
        <v>17</v>
      </c>
      <c r="G18" s="147">
        <f t="shared" si="2"/>
        <v>64.369556985990158</v>
      </c>
      <c r="H18" s="105">
        <v>7</v>
      </c>
      <c r="I18" s="147">
        <f t="shared" si="3"/>
        <v>26.505111700113591</v>
      </c>
      <c r="J18" s="105">
        <v>3</v>
      </c>
      <c r="K18" s="147">
        <f t="shared" si="4"/>
        <v>11.359333585762968</v>
      </c>
      <c r="L18" s="105">
        <v>18</v>
      </c>
      <c r="M18" s="147">
        <f t="shared" si="5"/>
        <v>68.15600151457781</v>
      </c>
      <c r="N18" s="219" t="s">
        <v>348</v>
      </c>
      <c r="O18" s="147" t="str">
        <f t="shared" si="6"/>
        <v>-</v>
      </c>
      <c r="P18" s="105">
        <v>77</v>
      </c>
      <c r="Q18" s="147">
        <f t="shared" si="7"/>
        <v>291.55622870124955</v>
      </c>
      <c r="R18" s="105">
        <v>67</v>
      </c>
      <c r="S18" s="147">
        <f t="shared" si="8"/>
        <v>253.69178341537298</v>
      </c>
      <c r="T18" s="148"/>
      <c r="U18" s="134">
        <v>26410</v>
      </c>
    </row>
    <row r="19" spans="1:21" s="149" customFormat="1" ht="15" customHeight="1" x14ac:dyDescent="0.2">
      <c r="A19" s="123" t="s">
        <v>325</v>
      </c>
      <c r="B19" s="200">
        <v>7</v>
      </c>
      <c r="C19" s="147">
        <f t="shared" si="0"/>
        <v>105.42168674698796</v>
      </c>
      <c r="D19" s="201">
        <v>4</v>
      </c>
      <c r="E19" s="147">
        <f t="shared" si="1"/>
        <v>60.24096385542169</v>
      </c>
      <c r="F19" s="201">
        <v>6</v>
      </c>
      <c r="G19" s="147">
        <f t="shared" si="2"/>
        <v>90.361445783132538</v>
      </c>
      <c r="H19" s="105">
        <v>4</v>
      </c>
      <c r="I19" s="147">
        <f t="shared" si="3"/>
        <v>60.24096385542169</v>
      </c>
      <c r="J19" s="105">
        <v>2</v>
      </c>
      <c r="K19" s="147">
        <f t="shared" si="4"/>
        <v>30.120481927710845</v>
      </c>
      <c r="L19" s="105">
        <v>10</v>
      </c>
      <c r="M19" s="147">
        <f t="shared" si="5"/>
        <v>150.60240963855424</v>
      </c>
      <c r="N19" s="105">
        <v>1</v>
      </c>
      <c r="O19" s="147">
        <f t="shared" si="6"/>
        <v>15.060240963855422</v>
      </c>
      <c r="P19" s="105">
        <v>54</v>
      </c>
      <c r="Q19" s="147">
        <f t="shared" si="7"/>
        <v>813.25301204819277</v>
      </c>
      <c r="R19" s="105">
        <v>17</v>
      </c>
      <c r="S19" s="147">
        <f t="shared" si="8"/>
        <v>256.02409638554218</v>
      </c>
      <c r="T19" s="148"/>
      <c r="U19" s="134">
        <v>6640</v>
      </c>
    </row>
    <row r="20" spans="1:21" s="149" customFormat="1" ht="15" customHeight="1" x14ac:dyDescent="0.2">
      <c r="A20" s="123" t="s">
        <v>326</v>
      </c>
      <c r="B20" s="202" t="s">
        <v>178</v>
      </c>
      <c r="C20" s="147" t="str">
        <f t="shared" si="0"/>
        <v>-</v>
      </c>
      <c r="D20" s="201">
        <v>1</v>
      </c>
      <c r="E20" s="147">
        <f t="shared" si="1"/>
        <v>32.679738562091501</v>
      </c>
      <c r="F20" s="201">
        <v>2</v>
      </c>
      <c r="G20" s="147">
        <f t="shared" si="2"/>
        <v>65.359477124183002</v>
      </c>
      <c r="H20" s="105">
        <v>1</v>
      </c>
      <c r="I20" s="147">
        <f t="shared" si="3"/>
        <v>32.679738562091501</v>
      </c>
      <c r="J20" s="105" t="s">
        <v>178</v>
      </c>
      <c r="K20" s="147" t="str">
        <f t="shared" si="4"/>
        <v>-</v>
      </c>
      <c r="L20" s="105">
        <v>5</v>
      </c>
      <c r="M20" s="147">
        <f t="shared" si="5"/>
        <v>163.39869281045753</v>
      </c>
      <c r="N20" s="219" t="s">
        <v>348</v>
      </c>
      <c r="O20" s="147" t="str">
        <f t="shared" si="6"/>
        <v>-</v>
      </c>
      <c r="P20" s="105">
        <v>6</v>
      </c>
      <c r="Q20" s="147">
        <f t="shared" si="7"/>
        <v>196.07843137254901</v>
      </c>
      <c r="R20" s="105">
        <v>4</v>
      </c>
      <c r="S20" s="147">
        <f t="shared" si="8"/>
        <v>130.718954248366</v>
      </c>
      <c r="T20" s="148"/>
      <c r="U20" s="135">
        <v>3060</v>
      </c>
    </row>
    <row r="21" spans="1:21" s="149" customFormat="1" ht="15" customHeight="1" x14ac:dyDescent="0.2">
      <c r="A21" s="123" t="s">
        <v>327</v>
      </c>
      <c r="B21" s="200">
        <v>6</v>
      </c>
      <c r="C21" s="147">
        <f t="shared" si="0"/>
        <v>84.626234132581104</v>
      </c>
      <c r="D21" s="201">
        <v>5</v>
      </c>
      <c r="E21" s="147">
        <f t="shared" si="1"/>
        <v>70.521861777150917</v>
      </c>
      <c r="F21" s="201">
        <v>8</v>
      </c>
      <c r="G21" s="147">
        <f t="shared" si="2"/>
        <v>112.83497884344146</v>
      </c>
      <c r="H21" s="105">
        <v>7</v>
      </c>
      <c r="I21" s="147">
        <f t="shared" si="3"/>
        <v>98.73060648801129</v>
      </c>
      <c r="J21" s="105">
        <v>3</v>
      </c>
      <c r="K21" s="147">
        <f t="shared" si="4"/>
        <v>42.313117066290552</v>
      </c>
      <c r="L21" s="105">
        <v>12</v>
      </c>
      <c r="M21" s="147">
        <f t="shared" si="5"/>
        <v>169.25246826516221</v>
      </c>
      <c r="N21" s="219" t="s">
        <v>348</v>
      </c>
      <c r="O21" s="147" t="str">
        <f t="shared" si="6"/>
        <v>-</v>
      </c>
      <c r="P21" s="105">
        <v>44</v>
      </c>
      <c r="Q21" s="147">
        <f t="shared" si="7"/>
        <v>620.59238363892814</v>
      </c>
      <c r="R21" s="105">
        <v>31</v>
      </c>
      <c r="S21" s="147">
        <f t="shared" si="8"/>
        <v>437.23554301833565</v>
      </c>
      <c r="T21" s="148"/>
      <c r="U21" s="134">
        <v>7090</v>
      </c>
    </row>
    <row r="22" spans="1:21" s="149" customFormat="1" ht="15" customHeight="1" x14ac:dyDescent="0.2">
      <c r="A22" s="123" t="s">
        <v>328</v>
      </c>
      <c r="B22" s="200">
        <v>6</v>
      </c>
      <c r="C22" s="147">
        <f t="shared" si="0"/>
        <v>88.105726872246706</v>
      </c>
      <c r="D22" s="201">
        <v>2</v>
      </c>
      <c r="E22" s="147">
        <f t="shared" si="1"/>
        <v>29.368575624082233</v>
      </c>
      <c r="F22" s="201">
        <v>11</v>
      </c>
      <c r="G22" s="147">
        <f t="shared" si="2"/>
        <v>161.52716593245228</v>
      </c>
      <c r="H22" s="105">
        <v>3</v>
      </c>
      <c r="I22" s="147">
        <f t="shared" si="3"/>
        <v>44.052863436123353</v>
      </c>
      <c r="J22" s="105" t="s">
        <v>178</v>
      </c>
      <c r="K22" s="147" t="str">
        <f t="shared" si="4"/>
        <v>-</v>
      </c>
      <c r="L22" s="105">
        <v>8</v>
      </c>
      <c r="M22" s="147">
        <f t="shared" si="5"/>
        <v>117.47430249632893</v>
      </c>
      <c r="N22" s="219" t="s">
        <v>348</v>
      </c>
      <c r="O22" s="147" t="str">
        <f t="shared" si="6"/>
        <v>-</v>
      </c>
      <c r="P22" s="105">
        <v>50</v>
      </c>
      <c r="Q22" s="147">
        <f t="shared" si="7"/>
        <v>734.2143906020558</v>
      </c>
      <c r="R22" s="105">
        <v>20</v>
      </c>
      <c r="S22" s="147">
        <f t="shared" si="8"/>
        <v>293.68575624082229</v>
      </c>
      <c r="T22" s="148"/>
      <c r="U22" s="134">
        <v>6810</v>
      </c>
    </row>
    <row r="23" spans="1:21" s="149" customFormat="1" ht="15" customHeight="1" x14ac:dyDescent="0.2">
      <c r="A23" s="123" t="s">
        <v>329</v>
      </c>
      <c r="B23" s="200">
        <v>2</v>
      </c>
      <c r="C23" s="147">
        <f t="shared" si="0"/>
        <v>84.745762711864401</v>
      </c>
      <c r="D23" s="201">
        <v>2</v>
      </c>
      <c r="E23" s="147">
        <f t="shared" si="1"/>
        <v>84.745762711864401</v>
      </c>
      <c r="F23" s="201">
        <v>2</v>
      </c>
      <c r="G23" s="147">
        <f t="shared" si="2"/>
        <v>84.745762711864401</v>
      </c>
      <c r="H23" s="219" t="s">
        <v>348</v>
      </c>
      <c r="I23" s="147" t="str">
        <f t="shared" si="3"/>
        <v>-</v>
      </c>
      <c r="J23" s="105">
        <v>1</v>
      </c>
      <c r="K23" s="147">
        <f t="shared" si="4"/>
        <v>42.372881355932201</v>
      </c>
      <c r="L23" s="105">
        <v>4</v>
      </c>
      <c r="M23" s="147">
        <f t="shared" si="5"/>
        <v>169.4915254237288</v>
      </c>
      <c r="N23" s="219" t="s">
        <v>348</v>
      </c>
      <c r="O23" s="147" t="str">
        <f t="shared" si="6"/>
        <v>-</v>
      </c>
      <c r="P23" s="105">
        <v>8</v>
      </c>
      <c r="Q23" s="147">
        <f t="shared" si="7"/>
        <v>338.9830508474576</v>
      </c>
      <c r="R23" s="105">
        <v>11</v>
      </c>
      <c r="S23" s="147">
        <f t="shared" si="8"/>
        <v>466.10169491525426</v>
      </c>
      <c r="T23" s="148"/>
      <c r="U23" s="135">
        <v>2360</v>
      </c>
    </row>
    <row r="24" spans="1:21" s="149" customFormat="1" ht="15" customHeight="1" x14ac:dyDescent="0.2">
      <c r="A24" s="123" t="s">
        <v>330</v>
      </c>
      <c r="B24" s="200">
        <v>2</v>
      </c>
      <c r="C24" s="147">
        <f t="shared" si="0"/>
        <v>42.735042735042732</v>
      </c>
      <c r="D24" s="201">
        <v>1</v>
      </c>
      <c r="E24" s="147">
        <f t="shared" si="1"/>
        <v>21.367521367521366</v>
      </c>
      <c r="F24" s="201">
        <v>4</v>
      </c>
      <c r="G24" s="147">
        <f t="shared" si="2"/>
        <v>85.470085470085465</v>
      </c>
      <c r="H24" s="105">
        <v>1</v>
      </c>
      <c r="I24" s="147">
        <f t="shared" si="3"/>
        <v>21.367521367521366</v>
      </c>
      <c r="J24" s="105" t="s">
        <v>178</v>
      </c>
      <c r="K24" s="147" t="str">
        <f t="shared" si="4"/>
        <v>-</v>
      </c>
      <c r="L24" s="105">
        <v>4</v>
      </c>
      <c r="M24" s="147">
        <f t="shared" si="5"/>
        <v>85.470085470085465</v>
      </c>
      <c r="N24" s="219" t="s">
        <v>348</v>
      </c>
      <c r="O24" s="147" t="str">
        <f t="shared" si="6"/>
        <v>-</v>
      </c>
      <c r="P24" s="105">
        <v>10</v>
      </c>
      <c r="Q24" s="147">
        <f t="shared" si="7"/>
        <v>213.67521367521368</v>
      </c>
      <c r="R24" s="105">
        <v>8</v>
      </c>
      <c r="S24" s="147">
        <f t="shared" si="8"/>
        <v>170.94017094017093</v>
      </c>
      <c r="T24" s="148"/>
      <c r="U24" s="134">
        <v>4680</v>
      </c>
    </row>
    <row r="25" spans="1:21" s="149" customFormat="1" ht="15" customHeight="1" x14ac:dyDescent="0.2">
      <c r="A25" s="324" t="s">
        <v>287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106"/>
      <c r="Q25" s="154"/>
      <c r="R25" s="106"/>
      <c r="S25" s="154"/>
      <c r="T25" s="197"/>
      <c r="U25" s="142"/>
    </row>
    <row r="26" spans="1:21" ht="15" customHeight="1" x14ac:dyDescent="0.2">
      <c r="A26" s="127"/>
      <c r="B26" s="84"/>
      <c r="C26" s="118"/>
      <c r="D26" s="84"/>
      <c r="E26" s="118"/>
      <c r="F26" s="118"/>
      <c r="G26" s="118"/>
      <c r="H26" s="118"/>
      <c r="I26" s="118"/>
      <c r="J26" s="84"/>
      <c r="K26" s="118"/>
      <c r="L26" s="84"/>
      <c r="M26" s="118"/>
      <c r="N26" s="84"/>
      <c r="O26" s="118"/>
      <c r="P26" s="84"/>
      <c r="Q26" s="118"/>
      <c r="R26" s="84"/>
      <c r="S26" s="118"/>
      <c r="T26" s="132"/>
    </row>
    <row r="27" spans="1:21" x14ac:dyDescent="0.2">
      <c r="A27" s="127"/>
      <c r="B27" s="84"/>
      <c r="C27" s="118"/>
      <c r="D27" s="84"/>
      <c r="E27" s="118"/>
      <c r="F27" s="118"/>
      <c r="G27" s="118"/>
      <c r="H27" s="118"/>
      <c r="I27" s="118"/>
      <c r="J27" s="84"/>
      <c r="K27" s="118"/>
      <c r="L27" s="84"/>
      <c r="M27" s="118"/>
      <c r="N27" s="84"/>
      <c r="O27" s="118"/>
      <c r="P27" s="84"/>
      <c r="Q27" s="118"/>
      <c r="R27" s="84"/>
      <c r="S27" s="118"/>
      <c r="T27" s="132"/>
    </row>
    <row r="28" spans="1:21" x14ac:dyDescent="0.2">
      <c r="A28" s="127"/>
      <c r="B28" s="84"/>
      <c r="C28" s="118"/>
      <c r="D28" s="84"/>
      <c r="E28" s="118"/>
      <c r="F28" s="118"/>
      <c r="G28" s="118"/>
      <c r="H28" s="118"/>
      <c r="I28" s="118"/>
      <c r="J28" s="84"/>
      <c r="K28" s="118"/>
      <c r="L28" s="84"/>
      <c r="M28" s="118"/>
      <c r="N28" s="84"/>
      <c r="O28" s="118"/>
      <c r="P28" s="84"/>
      <c r="Q28" s="118"/>
      <c r="R28" s="84"/>
      <c r="S28" s="118"/>
      <c r="T28" s="132"/>
    </row>
    <row r="29" spans="1:21" x14ac:dyDescent="0.2">
      <c r="A29" s="127"/>
      <c r="B29" s="84"/>
      <c r="C29" s="118"/>
      <c r="D29" s="84"/>
      <c r="E29" s="118"/>
      <c r="F29" s="118"/>
      <c r="G29" s="118"/>
      <c r="H29" s="118"/>
      <c r="I29" s="118"/>
      <c r="J29" s="84"/>
      <c r="K29" s="118"/>
      <c r="L29" s="84"/>
      <c r="M29" s="118"/>
      <c r="N29" s="84"/>
      <c r="O29" s="118"/>
      <c r="P29" s="84"/>
      <c r="Q29" s="118"/>
      <c r="R29" s="84"/>
      <c r="S29" s="118"/>
      <c r="T29" s="132"/>
    </row>
    <row r="30" spans="1:21" x14ac:dyDescent="0.2">
      <c r="A30" s="127"/>
      <c r="B30" s="84"/>
      <c r="C30" s="118"/>
      <c r="D30" s="84"/>
      <c r="E30" s="118"/>
      <c r="F30" s="118"/>
      <c r="G30" s="118"/>
      <c r="H30" s="118"/>
      <c r="I30" s="118"/>
      <c r="J30" s="84"/>
      <c r="K30" s="118"/>
      <c r="L30" s="84"/>
      <c r="M30" s="118"/>
      <c r="N30" s="84"/>
      <c r="O30" s="118"/>
      <c r="P30" s="84"/>
      <c r="Q30" s="118"/>
      <c r="R30" s="84"/>
      <c r="S30" s="118"/>
      <c r="T30" s="132"/>
    </row>
    <row r="31" spans="1:21" x14ac:dyDescent="0.2">
      <c r="A31" s="127"/>
      <c r="B31" s="84"/>
      <c r="C31" s="118"/>
      <c r="D31" s="84"/>
      <c r="E31" s="118"/>
      <c r="F31" s="118"/>
      <c r="G31" s="118"/>
      <c r="H31" s="118"/>
      <c r="I31" s="118"/>
      <c r="J31" s="84"/>
      <c r="K31" s="118"/>
      <c r="L31" s="84"/>
      <c r="M31" s="118"/>
      <c r="N31" s="84"/>
      <c r="O31" s="118"/>
      <c r="P31" s="84"/>
      <c r="Q31" s="118"/>
      <c r="R31" s="84"/>
      <c r="S31" s="118"/>
      <c r="T31" s="132"/>
    </row>
    <row r="32" spans="1:21" x14ac:dyDescent="0.2">
      <c r="A32" s="127"/>
      <c r="B32" s="84"/>
      <c r="C32" s="118"/>
      <c r="D32" s="84"/>
      <c r="E32" s="118"/>
      <c r="F32" s="118"/>
      <c r="G32" s="118"/>
      <c r="H32" s="118"/>
      <c r="I32" s="118"/>
      <c r="J32" s="84"/>
      <c r="K32" s="118"/>
      <c r="L32" s="84"/>
      <c r="M32" s="118"/>
      <c r="N32" s="84"/>
      <c r="O32" s="118"/>
      <c r="P32" s="84"/>
      <c r="Q32" s="118"/>
      <c r="R32" s="84"/>
      <c r="S32" s="118"/>
      <c r="T32" s="132"/>
    </row>
    <row r="33" spans="1:20" x14ac:dyDescent="0.2">
      <c r="A33" s="127"/>
      <c r="B33" s="84"/>
      <c r="C33" s="118"/>
      <c r="D33" s="84"/>
      <c r="E33" s="118"/>
      <c r="F33" s="118"/>
      <c r="G33" s="118"/>
      <c r="H33" s="118"/>
      <c r="I33" s="118"/>
      <c r="J33" s="84"/>
      <c r="K33" s="118"/>
      <c r="L33" s="84"/>
      <c r="M33" s="118"/>
      <c r="N33" s="84"/>
      <c r="O33" s="118"/>
      <c r="P33" s="84"/>
      <c r="Q33" s="118"/>
      <c r="R33" s="84"/>
      <c r="S33" s="118"/>
      <c r="T33" s="132"/>
    </row>
    <row r="34" spans="1:20" x14ac:dyDescent="0.2">
      <c r="A34" s="127"/>
      <c r="B34" s="84"/>
      <c r="C34" s="118"/>
      <c r="D34" s="84"/>
      <c r="E34" s="118"/>
      <c r="F34" s="118"/>
      <c r="G34" s="118"/>
      <c r="H34" s="118"/>
      <c r="I34" s="118"/>
      <c r="J34" s="84"/>
      <c r="K34" s="118"/>
      <c r="L34" s="84"/>
      <c r="M34" s="118"/>
      <c r="N34" s="84"/>
      <c r="O34" s="118"/>
      <c r="P34" s="84"/>
      <c r="Q34" s="118"/>
      <c r="R34" s="84"/>
      <c r="S34" s="118"/>
      <c r="T34" s="132"/>
    </row>
    <row r="35" spans="1:20" x14ac:dyDescent="0.2">
      <c r="A35" s="127"/>
      <c r="B35" s="84"/>
      <c r="C35" s="118"/>
      <c r="D35" s="84"/>
      <c r="E35" s="118"/>
      <c r="F35" s="118"/>
      <c r="G35" s="118"/>
      <c r="H35" s="118"/>
      <c r="I35" s="118"/>
      <c r="J35" s="84"/>
      <c r="K35" s="118"/>
      <c r="L35" s="84"/>
      <c r="M35" s="118"/>
      <c r="N35" s="84"/>
      <c r="O35" s="118"/>
      <c r="P35" s="84"/>
      <c r="Q35" s="118"/>
      <c r="R35" s="84"/>
      <c r="S35" s="118"/>
      <c r="T35" s="132"/>
    </row>
    <row r="36" spans="1:20" x14ac:dyDescent="0.2">
      <c r="A36" s="127"/>
      <c r="B36" s="84"/>
      <c r="C36" s="118"/>
      <c r="D36" s="84"/>
      <c r="E36" s="118"/>
      <c r="F36" s="118"/>
      <c r="G36" s="118"/>
      <c r="H36" s="118"/>
      <c r="I36" s="118"/>
      <c r="J36" s="84"/>
      <c r="K36" s="118"/>
      <c r="L36" s="84"/>
      <c r="M36" s="118"/>
      <c r="N36" s="84"/>
      <c r="O36" s="118"/>
      <c r="P36" s="84"/>
      <c r="Q36" s="118"/>
      <c r="R36" s="84"/>
      <c r="S36" s="118"/>
      <c r="T36" s="132"/>
    </row>
    <row r="37" spans="1:20" x14ac:dyDescent="0.2">
      <c r="A37" s="127"/>
      <c r="B37" s="84"/>
      <c r="C37" s="118"/>
      <c r="D37" s="84"/>
      <c r="E37" s="118"/>
      <c r="F37" s="118"/>
      <c r="G37" s="118"/>
      <c r="H37" s="118"/>
      <c r="I37" s="118"/>
      <c r="J37" s="84"/>
      <c r="K37" s="118"/>
      <c r="L37" s="84"/>
      <c r="M37" s="118"/>
      <c r="N37" s="84"/>
      <c r="O37" s="118"/>
      <c r="P37" s="84"/>
      <c r="Q37" s="118"/>
      <c r="R37" s="84"/>
      <c r="S37" s="118"/>
      <c r="T37" s="132"/>
    </row>
    <row r="38" spans="1:20" x14ac:dyDescent="0.2">
      <c r="A38" s="127"/>
      <c r="B38" s="84"/>
      <c r="C38" s="118"/>
      <c r="D38" s="84"/>
      <c r="E38" s="118"/>
      <c r="F38" s="118"/>
      <c r="G38" s="118"/>
      <c r="H38" s="118"/>
      <c r="I38" s="118"/>
      <c r="J38" s="84"/>
      <c r="K38" s="118"/>
      <c r="L38" s="84"/>
      <c r="M38" s="118"/>
      <c r="N38" s="84"/>
      <c r="O38" s="118"/>
      <c r="P38" s="84"/>
      <c r="Q38" s="118"/>
      <c r="R38" s="84"/>
      <c r="S38" s="118"/>
      <c r="T38" s="132"/>
    </row>
    <row r="39" spans="1:20" x14ac:dyDescent="0.2">
      <c r="A39" s="127"/>
      <c r="B39" s="84"/>
      <c r="C39" s="118"/>
      <c r="D39" s="84"/>
      <c r="E39" s="118"/>
      <c r="F39" s="118"/>
      <c r="G39" s="118"/>
      <c r="H39" s="118"/>
      <c r="I39" s="118"/>
      <c r="J39" s="84"/>
      <c r="K39" s="118"/>
      <c r="L39" s="84"/>
      <c r="M39" s="118"/>
      <c r="N39" s="84"/>
      <c r="O39" s="118"/>
      <c r="P39" s="84"/>
      <c r="Q39" s="118"/>
      <c r="R39" s="84"/>
      <c r="S39" s="118"/>
      <c r="T39" s="132"/>
    </row>
  </sheetData>
  <customSheetViews>
    <customSheetView guid="{81642AB8-0225-4BC4-B7AE-9E8C6C06FBF4}" showPageBreaks="1" showGridLines="0" printArea="1" view="pageBreakPreview">
      <pane xSplit="1" ySplit="4" topLeftCell="B5" activePane="bottomRight" state="frozen"/>
      <selection pane="bottomRight" activeCell="M27" sqref="M27"/>
      <pageMargins left="0.78740157480314965" right="0.35433070866141736" top="0.78740157480314965" bottom="0.78740157480314965" header="0.51181102362204722" footer="0.51181102362204722"/>
      <pageSetup paperSize="9" scale="75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4" topLeftCell="B5" activePane="bottomRight" state="frozen"/>
      <selection pane="bottomRight" activeCell="M27" sqref="M27"/>
      <pageMargins left="0.78740157480314965" right="0.35433070866141736" top="0.78740157480314965" bottom="0.78740157480314965" header="0.51181102362204722" footer="0.51181102362204722"/>
      <pageSetup paperSize="9" scale="75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pane xSplit="1" ySplit="4" topLeftCell="B5" activePane="bottomRight" state="frozen"/>
      <selection pane="bottomRight" activeCell="M27" sqref="M27"/>
      <pageMargins left="0.78740157480314965" right="0.35433070866141736" top="0.78740157480314965" bottom="0.78740157480314965" header="0.51181102362204722" footer="0.51181102362204722"/>
      <pageSetup paperSize="9" scale="75" pageOrder="overThenDown" orientation="landscape" r:id="rId3"/>
      <headerFooter alignWithMargins="0"/>
    </customSheetView>
  </customSheetViews>
  <mergeCells count="12">
    <mergeCell ref="A25:O25"/>
    <mergeCell ref="B2:C2"/>
    <mergeCell ref="D2:E2"/>
    <mergeCell ref="F2:G2"/>
    <mergeCell ref="H2:I2"/>
    <mergeCell ref="U2:U3"/>
    <mergeCell ref="Q1:S1"/>
    <mergeCell ref="J2:K2"/>
    <mergeCell ref="L2:M2"/>
    <mergeCell ref="N2:O2"/>
    <mergeCell ref="P2:Q2"/>
    <mergeCell ref="R2:S2"/>
  </mergeCells>
  <phoneticPr fontId="2"/>
  <pageMargins left="0.62992125984251968" right="0.62992125984251968" top="0.78740157480314965" bottom="0.78740157480314965" header="0.51181102362204722" footer="0.51181102362204722"/>
  <pageSetup paperSize="9" pageOrder="overThenDown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A22"/>
  <sheetViews>
    <sheetView showGridLines="0"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Y4" sqref="Y4"/>
    </sheetView>
  </sheetViews>
  <sheetFormatPr defaultColWidth="9" defaultRowHeight="13" x14ac:dyDescent="0.2"/>
  <cols>
    <col min="1" max="1" width="18.90625" style="144" customWidth="1"/>
    <col min="2" max="2" width="14.453125" style="151" customWidth="1"/>
    <col min="3" max="5" width="6.08984375" style="110" customWidth="1"/>
    <col min="6" max="6" width="5.36328125" style="110" customWidth="1"/>
    <col min="7" max="7" width="6.6328125" style="110" customWidth="1"/>
    <col min="8" max="8" width="6.08984375" style="110" customWidth="1"/>
    <col min="9" max="9" width="6.6328125" style="110" customWidth="1"/>
    <col min="10" max="10" width="6.08984375" style="110" customWidth="1"/>
    <col min="11" max="12" width="5.36328125" style="110" customWidth="1"/>
    <col min="13" max="13" width="6.08984375" style="110" customWidth="1"/>
    <col min="14" max="17" width="5.36328125" style="110" customWidth="1"/>
    <col min="18" max="19" width="6.08984375" style="110" customWidth="1"/>
    <col min="20" max="20" width="6.6328125" style="110" customWidth="1"/>
    <col min="21" max="21" width="7.7265625" style="110" customWidth="1"/>
    <col min="22" max="22" width="5.08984375" style="142" customWidth="1"/>
    <col min="23" max="23" width="5.08984375" style="143" customWidth="1"/>
    <col min="24" max="27" width="5.08984375" style="110" customWidth="1"/>
    <col min="28" max="33" width="4.6328125" style="110" customWidth="1"/>
    <col min="34" max="16384" width="9" style="110"/>
  </cols>
  <sheetData>
    <row r="1" spans="1:27" s="139" customFormat="1" ht="23.25" customHeight="1" x14ac:dyDescent="0.2">
      <c r="A1" s="136" t="s">
        <v>255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138"/>
      <c r="O1" s="137"/>
      <c r="P1" s="138"/>
      <c r="Q1" s="137"/>
      <c r="R1" s="138"/>
      <c r="V1" s="137"/>
      <c r="W1" s="335" t="s">
        <v>343</v>
      </c>
      <c r="X1" s="336"/>
      <c r="Y1" s="336"/>
      <c r="Z1" s="336"/>
      <c r="AA1" s="336"/>
    </row>
    <row r="2" spans="1:27" s="139" customFormat="1" ht="15" customHeight="1" x14ac:dyDescent="0.2">
      <c r="A2" s="330"/>
      <c r="B2" s="330"/>
      <c r="C2" s="274" t="s">
        <v>276</v>
      </c>
      <c r="D2" s="274" t="s">
        <v>277</v>
      </c>
      <c r="E2" s="329" t="s">
        <v>257</v>
      </c>
      <c r="F2" s="274" t="s">
        <v>258</v>
      </c>
      <c r="G2" s="274" t="s">
        <v>259</v>
      </c>
      <c r="H2" s="274" t="s">
        <v>260</v>
      </c>
      <c r="I2" s="274" t="s">
        <v>261</v>
      </c>
      <c r="J2" s="274" t="s">
        <v>262</v>
      </c>
      <c r="K2" s="274" t="s">
        <v>245</v>
      </c>
      <c r="L2" s="274" t="s">
        <v>263</v>
      </c>
      <c r="M2" s="274" t="s">
        <v>237</v>
      </c>
      <c r="N2" s="274" t="s">
        <v>264</v>
      </c>
      <c r="O2" s="274" t="s">
        <v>265</v>
      </c>
      <c r="P2" s="274" t="s">
        <v>266</v>
      </c>
      <c r="Q2" s="274" t="s">
        <v>267</v>
      </c>
      <c r="R2" s="274" t="s">
        <v>268</v>
      </c>
      <c r="S2" s="274" t="s">
        <v>269</v>
      </c>
      <c r="T2" s="274" t="s">
        <v>0</v>
      </c>
      <c r="U2" s="337" t="s">
        <v>180</v>
      </c>
      <c r="V2" s="305" t="s">
        <v>281</v>
      </c>
      <c r="W2" s="316"/>
      <c r="X2" s="316"/>
      <c r="Y2" s="316"/>
      <c r="Z2" s="316"/>
      <c r="AA2" s="306"/>
    </row>
    <row r="3" spans="1:27" ht="111" customHeight="1" x14ac:dyDescent="0.2">
      <c r="A3" s="330"/>
      <c r="B3" s="330"/>
      <c r="C3" s="274"/>
      <c r="D3" s="274"/>
      <c r="E3" s="329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337"/>
      <c r="V3" s="153" t="s">
        <v>270</v>
      </c>
      <c r="W3" s="153" t="s">
        <v>271</v>
      </c>
      <c r="X3" s="109" t="s">
        <v>272</v>
      </c>
      <c r="Y3" s="152" t="s">
        <v>273</v>
      </c>
      <c r="Z3" s="152" t="s">
        <v>274</v>
      </c>
      <c r="AA3" s="152" t="s">
        <v>275</v>
      </c>
    </row>
    <row r="4" spans="1:27" s="156" customFormat="1" ht="18.75" customHeight="1" x14ac:dyDescent="0.2">
      <c r="A4" s="333" t="s">
        <v>212</v>
      </c>
      <c r="B4" s="155" t="s">
        <v>256</v>
      </c>
      <c r="C4" s="221">
        <v>42</v>
      </c>
      <c r="D4" s="221">
        <v>15</v>
      </c>
      <c r="E4" s="221">
        <v>190</v>
      </c>
      <c r="F4" s="221">
        <v>78</v>
      </c>
      <c r="G4" s="221">
        <v>1514</v>
      </c>
      <c r="H4" s="221">
        <v>12</v>
      </c>
      <c r="I4" s="221">
        <v>31</v>
      </c>
      <c r="J4" s="221">
        <v>12</v>
      </c>
      <c r="K4" s="221">
        <v>9</v>
      </c>
      <c r="L4" s="221">
        <v>10</v>
      </c>
      <c r="M4" s="221">
        <v>52</v>
      </c>
      <c r="N4" s="221">
        <v>21</v>
      </c>
      <c r="O4" s="221"/>
      <c r="P4" s="221">
        <v>83</v>
      </c>
      <c r="Q4" s="221" t="s">
        <v>178</v>
      </c>
      <c r="R4" s="222">
        <v>256</v>
      </c>
      <c r="S4" s="221">
        <v>38</v>
      </c>
      <c r="T4" s="221">
        <v>890</v>
      </c>
      <c r="U4" s="221">
        <f t="shared" ref="U4:U9" si="0">SUM(C4:T4)</f>
        <v>3253</v>
      </c>
      <c r="V4" s="221">
        <v>28</v>
      </c>
      <c r="W4" s="221">
        <v>95</v>
      </c>
      <c r="X4" s="221">
        <v>52</v>
      </c>
      <c r="Y4" s="221">
        <v>345</v>
      </c>
      <c r="Z4" s="221">
        <v>292</v>
      </c>
      <c r="AA4" s="221">
        <v>240</v>
      </c>
    </row>
    <row r="5" spans="1:27" s="156" customFormat="1" ht="18.75" customHeight="1" x14ac:dyDescent="0.2">
      <c r="A5" s="334"/>
      <c r="B5" s="157" t="s">
        <v>279</v>
      </c>
      <c r="C5" s="223">
        <v>2202</v>
      </c>
      <c r="D5" s="223">
        <v>527</v>
      </c>
      <c r="E5" s="223">
        <v>1639</v>
      </c>
      <c r="F5" s="223">
        <v>23</v>
      </c>
      <c r="G5" s="223">
        <v>22349</v>
      </c>
      <c r="H5" s="223">
        <v>3023</v>
      </c>
      <c r="I5" s="223">
        <v>11741</v>
      </c>
      <c r="J5" s="223">
        <v>960</v>
      </c>
      <c r="K5" s="223">
        <v>46</v>
      </c>
      <c r="L5" s="223">
        <v>18</v>
      </c>
      <c r="M5" s="223">
        <v>4494</v>
      </c>
      <c r="N5" s="223">
        <v>3</v>
      </c>
      <c r="O5" s="223" t="s">
        <v>178</v>
      </c>
      <c r="P5" s="223">
        <v>51</v>
      </c>
      <c r="Q5" s="223">
        <v>5</v>
      </c>
      <c r="R5" s="224">
        <v>6664</v>
      </c>
      <c r="S5" s="223">
        <v>4124</v>
      </c>
      <c r="T5" s="223">
        <v>41812</v>
      </c>
      <c r="U5" s="221">
        <f t="shared" si="0"/>
        <v>99681</v>
      </c>
      <c r="V5" s="223">
        <v>117</v>
      </c>
      <c r="W5" s="225"/>
      <c r="X5" s="225"/>
      <c r="Y5" s="223">
        <v>104</v>
      </c>
      <c r="Z5" s="223">
        <v>105</v>
      </c>
      <c r="AA5" s="223">
        <v>7</v>
      </c>
    </row>
    <row r="6" spans="1:27" s="206" customFormat="1" ht="18.75" customHeight="1" x14ac:dyDescent="0.2">
      <c r="A6" s="331" t="s">
        <v>340</v>
      </c>
      <c r="B6" s="210" t="s">
        <v>256</v>
      </c>
      <c r="C6" s="226">
        <v>1</v>
      </c>
      <c r="D6" s="226">
        <v>1</v>
      </c>
      <c r="E6" s="226">
        <v>11</v>
      </c>
      <c r="F6" s="226">
        <v>5</v>
      </c>
      <c r="G6" s="226">
        <v>132</v>
      </c>
      <c r="H6" s="226" t="s">
        <v>178</v>
      </c>
      <c r="I6" s="226" t="s">
        <v>178</v>
      </c>
      <c r="J6" s="226" t="s">
        <v>178</v>
      </c>
      <c r="K6" s="226">
        <v>1</v>
      </c>
      <c r="L6" s="226">
        <v>1</v>
      </c>
      <c r="M6" s="226">
        <v>7</v>
      </c>
      <c r="N6" s="226">
        <v>1</v>
      </c>
      <c r="O6" s="226" t="s">
        <v>178</v>
      </c>
      <c r="P6" s="226">
        <v>8</v>
      </c>
      <c r="Q6" s="226" t="s">
        <v>178</v>
      </c>
      <c r="R6" s="227">
        <v>30</v>
      </c>
      <c r="S6" s="226">
        <v>3</v>
      </c>
      <c r="T6" s="226">
        <v>37</v>
      </c>
      <c r="U6" s="211">
        <f t="shared" si="0"/>
        <v>238</v>
      </c>
      <c r="V6" s="226">
        <v>2</v>
      </c>
      <c r="W6" s="226" t="s">
        <v>178</v>
      </c>
      <c r="X6" s="226">
        <v>1</v>
      </c>
      <c r="Y6" s="226">
        <v>19</v>
      </c>
      <c r="Z6" s="226">
        <v>19</v>
      </c>
      <c r="AA6" s="226">
        <v>9</v>
      </c>
    </row>
    <row r="7" spans="1:27" s="206" customFormat="1" ht="18.75" customHeight="1" x14ac:dyDescent="0.2">
      <c r="A7" s="332"/>
      <c r="B7" s="212" t="s">
        <v>279</v>
      </c>
      <c r="C7" s="226">
        <v>120</v>
      </c>
      <c r="D7" s="226">
        <v>47</v>
      </c>
      <c r="E7" s="226" t="s">
        <v>178</v>
      </c>
      <c r="F7" s="226" t="s">
        <v>178</v>
      </c>
      <c r="G7" s="226">
        <v>2319</v>
      </c>
      <c r="H7" s="226">
        <v>310</v>
      </c>
      <c r="I7" s="226">
        <v>895</v>
      </c>
      <c r="J7" s="226">
        <v>16</v>
      </c>
      <c r="K7" s="226" t="s">
        <v>178</v>
      </c>
      <c r="L7" s="226" t="s">
        <v>178</v>
      </c>
      <c r="M7" s="226">
        <v>372</v>
      </c>
      <c r="N7" s="226">
        <v>1</v>
      </c>
      <c r="O7" s="226" t="s">
        <v>178</v>
      </c>
      <c r="P7" s="226" t="s">
        <v>178</v>
      </c>
      <c r="Q7" s="226" t="s">
        <v>178</v>
      </c>
      <c r="R7" s="227">
        <v>390</v>
      </c>
      <c r="S7" s="226">
        <v>201</v>
      </c>
      <c r="T7" s="226">
        <v>818</v>
      </c>
      <c r="U7" s="213">
        <f t="shared" si="0"/>
        <v>5489</v>
      </c>
      <c r="V7" s="214" t="s">
        <v>178</v>
      </c>
      <c r="W7" s="215"/>
      <c r="X7" s="215"/>
      <c r="Y7" s="214" t="s">
        <v>178</v>
      </c>
      <c r="Z7" s="214" t="s">
        <v>178</v>
      </c>
      <c r="AA7" s="214" t="s">
        <v>178</v>
      </c>
    </row>
    <row r="8" spans="1:27" s="156" customFormat="1" ht="18.75" customHeight="1" x14ac:dyDescent="0.2">
      <c r="A8" s="327" t="s">
        <v>341</v>
      </c>
      <c r="B8" s="158" t="s">
        <v>256</v>
      </c>
      <c r="C8" s="159">
        <v>1</v>
      </c>
      <c r="D8" s="159">
        <v>1</v>
      </c>
      <c r="E8" s="159">
        <v>11</v>
      </c>
      <c r="F8" s="159">
        <v>5</v>
      </c>
      <c r="G8" s="159">
        <v>20</v>
      </c>
      <c r="H8" s="204" t="s">
        <v>178</v>
      </c>
      <c r="I8" s="159" t="s">
        <v>178</v>
      </c>
      <c r="J8" s="159" t="s">
        <v>178</v>
      </c>
      <c r="K8" s="159">
        <v>1</v>
      </c>
      <c r="L8" s="159">
        <v>1</v>
      </c>
      <c r="M8" s="159">
        <v>2</v>
      </c>
      <c r="N8" s="159">
        <v>1</v>
      </c>
      <c r="O8" s="159" t="s">
        <v>178</v>
      </c>
      <c r="P8" s="159">
        <v>8</v>
      </c>
      <c r="Q8" s="159" t="s">
        <v>178</v>
      </c>
      <c r="R8" s="161">
        <v>6</v>
      </c>
      <c r="S8" s="159" t="s">
        <v>178</v>
      </c>
      <c r="T8" s="159">
        <v>24</v>
      </c>
      <c r="U8" s="159">
        <f t="shared" si="0"/>
        <v>81</v>
      </c>
      <c r="V8" s="159">
        <v>2</v>
      </c>
      <c r="W8" s="159" t="s">
        <v>178</v>
      </c>
      <c r="X8" s="159">
        <v>1</v>
      </c>
      <c r="Y8" s="159">
        <v>19</v>
      </c>
      <c r="Z8" s="159">
        <v>19</v>
      </c>
      <c r="AA8" s="159">
        <v>9</v>
      </c>
    </row>
    <row r="9" spans="1:27" s="156" customFormat="1" ht="18.75" customHeight="1" x14ac:dyDescent="0.2">
      <c r="A9" s="328"/>
      <c r="B9" s="160" t="s">
        <v>279</v>
      </c>
      <c r="C9" s="163" t="s">
        <v>178</v>
      </c>
      <c r="D9" s="163" t="s">
        <v>178</v>
      </c>
      <c r="E9" s="163" t="s">
        <v>178</v>
      </c>
      <c r="F9" s="163" t="s">
        <v>178</v>
      </c>
      <c r="G9" s="163" t="s">
        <v>178</v>
      </c>
      <c r="H9" s="163" t="s">
        <v>178</v>
      </c>
      <c r="I9" s="163" t="s">
        <v>178</v>
      </c>
      <c r="J9" s="163" t="s">
        <v>178</v>
      </c>
      <c r="K9" s="163" t="s">
        <v>178</v>
      </c>
      <c r="L9" s="163" t="s">
        <v>178</v>
      </c>
      <c r="M9" s="163" t="s">
        <v>178</v>
      </c>
      <c r="N9" s="163">
        <v>1</v>
      </c>
      <c r="O9" s="163" t="s">
        <v>178</v>
      </c>
      <c r="P9" s="163" t="s">
        <v>178</v>
      </c>
      <c r="Q9" s="163" t="s">
        <v>178</v>
      </c>
      <c r="R9" s="164" t="s">
        <v>178</v>
      </c>
      <c r="S9" s="163" t="s">
        <v>178</v>
      </c>
      <c r="T9" s="163">
        <v>3</v>
      </c>
      <c r="U9" s="162">
        <f t="shared" si="0"/>
        <v>4</v>
      </c>
      <c r="V9" s="163" t="s">
        <v>178</v>
      </c>
      <c r="W9" s="205"/>
      <c r="X9" s="205"/>
      <c r="Y9" s="163" t="s">
        <v>178</v>
      </c>
      <c r="Z9" s="163" t="s">
        <v>178</v>
      </c>
      <c r="AA9" s="163" t="s">
        <v>178</v>
      </c>
    </row>
    <row r="10" spans="1:27" s="149" customFormat="1" ht="18.75" customHeight="1" x14ac:dyDescent="0.2">
      <c r="A10" s="324" t="s">
        <v>254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92"/>
      <c r="Q10" s="106"/>
      <c r="R10" s="154"/>
      <c r="S10" s="106"/>
      <c r="T10" s="154"/>
      <c r="U10" s="154"/>
      <c r="V10" s="142"/>
      <c r="W10" s="142"/>
      <c r="X10" s="106"/>
    </row>
    <row r="11" spans="1:27" x14ac:dyDescent="0.2">
      <c r="A11" s="127"/>
      <c r="B11" s="150"/>
      <c r="C11" s="84"/>
      <c r="D11" s="118"/>
      <c r="E11" s="84"/>
      <c r="F11" s="118"/>
      <c r="G11" s="118"/>
      <c r="H11" s="118"/>
      <c r="I11" s="118"/>
      <c r="J11" s="118"/>
      <c r="K11" s="84"/>
      <c r="L11" s="118"/>
      <c r="M11" s="84"/>
      <c r="N11" s="118"/>
      <c r="O11" s="84"/>
      <c r="P11" s="118"/>
      <c r="Q11" s="84"/>
      <c r="R11" s="118"/>
      <c r="S11" s="84"/>
      <c r="T11" s="118"/>
      <c r="U11" s="118"/>
      <c r="X11" s="84"/>
    </row>
    <row r="12" spans="1:27" x14ac:dyDescent="0.2">
      <c r="A12" s="127"/>
      <c r="B12" s="150"/>
      <c r="C12" s="84"/>
      <c r="D12" s="118"/>
      <c r="E12" s="84"/>
      <c r="F12" s="118"/>
      <c r="G12" s="118"/>
      <c r="H12" s="118"/>
      <c r="I12" s="118"/>
      <c r="J12" s="118"/>
      <c r="K12" s="84"/>
      <c r="L12" s="118"/>
      <c r="M12" s="84"/>
      <c r="N12" s="118"/>
      <c r="O12" s="84"/>
      <c r="P12" s="118"/>
      <c r="Q12" s="84"/>
      <c r="R12" s="118"/>
      <c r="S12" s="84"/>
      <c r="T12" s="118"/>
      <c r="U12" s="118"/>
      <c r="X12" s="84"/>
    </row>
    <row r="13" spans="1:27" x14ac:dyDescent="0.2">
      <c r="A13" s="127"/>
      <c r="B13" s="150"/>
      <c r="C13" s="84"/>
      <c r="D13" s="118"/>
      <c r="E13" s="84"/>
      <c r="F13" s="118"/>
      <c r="G13" s="118"/>
      <c r="H13" s="118"/>
      <c r="I13" s="118"/>
      <c r="J13" s="118"/>
      <c r="K13" s="84"/>
      <c r="L13" s="118"/>
      <c r="M13" s="84"/>
      <c r="N13" s="118"/>
      <c r="O13" s="84"/>
      <c r="P13" s="118"/>
      <c r="Q13" s="84"/>
      <c r="R13" s="118"/>
      <c r="S13" s="84"/>
      <c r="T13" s="118"/>
      <c r="U13" s="118"/>
      <c r="X13" s="84"/>
    </row>
    <row r="14" spans="1:27" x14ac:dyDescent="0.2">
      <c r="A14" s="127"/>
      <c r="B14" s="150"/>
      <c r="C14" s="84"/>
      <c r="D14" s="118"/>
      <c r="E14" s="84"/>
      <c r="F14" s="118"/>
      <c r="G14" s="118"/>
      <c r="H14" s="118"/>
      <c r="I14" s="118"/>
      <c r="J14" s="118"/>
      <c r="K14" s="84"/>
      <c r="L14" s="118"/>
      <c r="M14" s="84"/>
      <c r="N14" s="118"/>
      <c r="O14" s="84"/>
      <c r="P14" s="118"/>
      <c r="Q14" s="84"/>
      <c r="R14" s="118"/>
      <c r="S14" s="84"/>
      <c r="T14" s="118"/>
      <c r="U14" s="118"/>
      <c r="X14" s="84"/>
    </row>
    <row r="15" spans="1:27" x14ac:dyDescent="0.2">
      <c r="A15" s="127"/>
      <c r="B15" s="150"/>
      <c r="C15" s="84"/>
      <c r="D15" s="118"/>
      <c r="E15" s="84"/>
      <c r="F15" s="118"/>
      <c r="G15" s="118"/>
      <c r="H15" s="118"/>
      <c r="I15" s="118"/>
      <c r="J15" s="118"/>
      <c r="K15" s="84"/>
      <c r="L15" s="118"/>
      <c r="M15" s="84"/>
      <c r="N15" s="118"/>
      <c r="O15" s="84"/>
      <c r="P15" s="118"/>
      <c r="Q15" s="84"/>
      <c r="R15" s="118"/>
      <c r="S15" s="84"/>
      <c r="T15" s="118"/>
      <c r="U15" s="118"/>
      <c r="X15" s="84"/>
    </row>
    <row r="16" spans="1:27" x14ac:dyDescent="0.2">
      <c r="A16" s="127"/>
      <c r="B16" s="150"/>
      <c r="C16" s="84"/>
      <c r="D16" s="118"/>
      <c r="E16" s="84"/>
      <c r="F16" s="118"/>
      <c r="G16" s="118"/>
      <c r="H16" s="118"/>
      <c r="I16" s="118"/>
      <c r="J16" s="118"/>
      <c r="K16" s="84"/>
      <c r="L16" s="118"/>
      <c r="M16" s="84"/>
      <c r="N16" s="118"/>
      <c r="O16" s="84"/>
      <c r="P16" s="118"/>
      <c r="Q16" s="84"/>
      <c r="R16" s="118"/>
      <c r="S16" s="84"/>
      <c r="T16" s="118"/>
      <c r="U16" s="118"/>
      <c r="X16" s="84"/>
    </row>
    <row r="17" spans="1:24" x14ac:dyDescent="0.2">
      <c r="A17" s="127"/>
      <c r="B17" s="150"/>
      <c r="C17" s="84"/>
      <c r="D17" s="118"/>
      <c r="E17" s="84"/>
      <c r="F17" s="118"/>
      <c r="G17" s="118"/>
      <c r="H17" s="118"/>
      <c r="I17" s="118"/>
      <c r="J17" s="118"/>
      <c r="K17" s="84"/>
      <c r="L17" s="118"/>
      <c r="M17" s="84"/>
      <c r="N17" s="118"/>
      <c r="O17" s="84"/>
      <c r="P17" s="118"/>
      <c r="Q17" s="84"/>
      <c r="R17" s="118"/>
      <c r="S17" s="84"/>
      <c r="T17" s="118"/>
      <c r="U17" s="118"/>
      <c r="X17" s="84"/>
    </row>
    <row r="18" spans="1:24" x14ac:dyDescent="0.2">
      <c r="A18" s="127"/>
      <c r="B18" s="150"/>
      <c r="C18" s="84"/>
      <c r="D18" s="118"/>
      <c r="E18" s="84"/>
      <c r="F18" s="118"/>
      <c r="G18" s="118"/>
      <c r="H18" s="118"/>
      <c r="I18" s="118"/>
      <c r="J18" s="118"/>
      <c r="K18" s="84"/>
      <c r="L18" s="118"/>
      <c r="M18" s="84"/>
      <c r="N18" s="118"/>
      <c r="O18" s="84"/>
      <c r="P18" s="118"/>
      <c r="Q18" s="84"/>
      <c r="R18" s="118"/>
      <c r="S18" s="84"/>
      <c r="T18" s="118"/>
      <c r="U18" s="118"/>
      <c r="X18" s="84"/>
    </row>
    <row r="19" spans="1:24" x14ac:dyDescent="0.2">
      <c r="A19" s="127"/>
      <c r="B19" s="150"/>
      <c r="C19" s="84"/>
      <c r="D19" s="118"/>
      <c r="E19" s="84"/>
      <c r="F19" s="118"/>
      <c r="G19" s="118"/>
      <c r="H19" s="118"/>
      <c r="I19" s="118"/>
      <c r="J19" s="118"/>
      <c r="K19" s="84"/>
      <c r="L19" s="118"/>
      <c r="M19" s="84"/>
      <c r="N19" s="118"/>
      <c r="O19" s="84"/>
      <c r="P19" s="118"/>
      <c r="Q19" s="84"/>
      <c r="R19" s="118"/>
      <c r="S19" s="84"/>
      <c r="T19" s="118"/>
      <c r="U19" s="118"/>
      <c r="X19" s="84"/>
    </row>
    <row r="20" spans="1:24" x14ac:dyDescent="0.2">
      <c r="A20" s="127"/>
      <c r="B20" s="150"/>
      <c r="C20" s="84"/>
      <c r="D20" s="118"/>
      <c r="E20" s="84"/>
      <c r="F20" s="118"/>
      <c r="G20" s="118"/>
      <c r="H20" s="118"/>
      <c r="I20" s="118"/>
      <c r="J20" s="118"/>
      <c r="K20" s="84"/>
      <c r="L20" s="118"/>
      <c r="M20" s="84"/>
      <c r="N20" s="118"/>
      <c r="O20" s="84"/>
      <c r="P20" s="118"/>
      <c r="Q20" s="84"/>
      <c r="R20" s="118"/>
      <c r="S20" s="84"/>
      <c r="T20" s="118"/>
      <c r="U20" s="118"/>
      <c r="X20" s="84"/>
    </row>
    <row r="21" spans="1:24" x14ac:dyDescent="0.2">
      <c r="A21" s="127"/>
      <c r="B21" s="150"/>
      <c r="C21" s="84"/>
      <c r="D21" s="118"/>
      <c r="E21" s="84"/>
      <c r="F21" s="118"/>
      <c r="G21" s="118"/>
      <c r="H21" s="118"/>
      <c r="I21" s="118"/>
      <c r="J21" s="118"/>
      <c r="K21" s="84"/>
      <c r="L21" s="118"/>
      <c r="M21" s="84"/>
      <c r="N21" s="118"/>
      <c r="O21" s="84"/>
      <c r="P21" s="118"/>
      <c r="Q21" s="84"/>
      <c r="R21" s="118"/>
      <c r="S21" s="84"/>
      <c r="T21" s="118"/>
      <c r="U21" s="118"/>
      <c r="X21" s="84"/>
    </row>
    <row r="22" spans="1:24" x14ac:dyDescent="0.2">
      <c r="A22" s="127"/>
      <c r="B22" s="150"/>
      <c r="C22" s="84"/>
      <c r="D22" s="118"/>
      <c r="E22" s="84"/>
      <c r="F22" s="118"/>
      <c r="G22" s="118"/>
      <c r="H22" s="118"/>
      <c r="I22" s="118"/>
      <c r="J22" s="118"/>
      <c r="K22" s="84"/>
      <c r="L22" s="118"/>
      <c r="M22" s="84"/>
      <c r="N22" s="118"/>
      <c r="O22" s="84"/>
    </row>
  </sheetData>
  <mergeCells count="27">
    <mergeCell ref="P2:P3"/>
    <mergeCell ref="C2:C3"/>
    <mergeCell ref="M2:M3"/>
    <mergeCell ref="N2:N3"/>
    <mergeCell ref="O2:O3"/>
    <mergeCell ref="I2:I3"/>
    <mergeCell ref="J2:J3"/>
    <mergeCell ref="K2:K3"/>
    <mergeCell ref="L2:L3"/>
    <mergeCell ref="W1:AA1"/>
    <mergeCell ref="V2:AA2"/>
    <mergeCell ref="Q2:Q3"/>
    <mergeCell ref="R2:R3"/>
    <mergeCell ref="S2:S3"/>
    <mergeCell ref="T2:T3"/>
    <mergeCell ref="U2:U3"/>
    <mergeCell ref="A8:A9"/>
    <mergeCell ref="A10:O10"/>
    <mergeCell ref="E2:E3"/>
    <mergeCell ref="F2:F3"/>
    <mergeCell ref="G2:G3"/>
    <mergeCell ref="H2:H3"/>
    <mergeCell ref="B2:B3"/>
    <mergeCell ref="A2:A3"/>
    <mergeCell ref="A6:A7"/>
    <mergeCell ref="D2:D3"/>
    <mergeCell ref="A4:A5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77" fitToHeight="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W39"/>
  <sheetViews>
    <sheetView showGridLines="0" tabSelected="1" view="pageBreakPreview" zoomScale="90" zoomScaleNormal="25" zoomScaleSheetLayoutView="90" workbookViewId="0">
      <pane xSplit="1" ySplit="5" topLeftCell="B12" activePane="bottomRight" state="frozen"/>
      <selection activeCell="M18" sqref="M18"/>
      <selection pane="topRight" activeCell="M18" sqref="M18"/>
      <selection pane="bottomLeft" activeCell="M18" sqref="M18"/>
      <selection pane="bottomRight" activeCell="A2" sqref="A2"/>
    </sheetView>
  </sheetViews>
  <sheetFormatPr defaultColWidth="9" defaultRowHeight="13" x14ac:dyDescent="0.2"/>
  <cols>
    <col min="1" max="1" width="11.6328125" style="82" customWidth="1"/>
    <col min="2" max="2" width="7.6328125" style="80" customWidth="1"/>
    <col min="3" max="3" width="7.6328125" style="173" customWidth="1"/>
    <col min="4" max="4" width="7.6328125" style="80" customWidth="1"/>
    <col min="5" max="5" width="7.6328125" style="173" customWidth="1"/>
    <col min="6" max="6" width="7.6328125" style="80" customWidth="1"/>
    <col min="7" max="7" width="7.6328125" style="173" customWidth="1"/>
    <col min="8" max="8" width="7.6328125" style="80" customWidth="1"/>
    <col min="9" max="9" width="7.6328125" style="173" customWidth="1"/>
    <col min="10" max="10" width="7.6328125" style="80" customWidth="1"/>
    <col min="11" max="11" width="7.6328125" style="173" customWidth="1"/>
    <col min="12" max="12" width="7.6328125" style="80" customWidth="1"/>
    <col min="13" max="13" width="7.6328125" style="173" customWidth="1"/>
    <col min="14" max="14" width="7.6328125" style="80" customWidth="1"/>
    <col min="15" max="15" width="7.6328125" style="173" customWidth="1"/>
    <col min="16" max="16" width="7.6328125" style="80" customWidth="1"/>
    <col min="17" max="17" width="7.6328125" style="173" customWidth="1"/>
    <col min="18" max="18" width="7.6328125" style="80" customWidth="1"/>
    <col min="19" max="19" width="7.6328125" style="173" customWidth="1"/>
    <col min="20" max="20" width="7.6328125" style="80" customWidth="1"/>
    <col min="21" max="21" width="7.6328125" style="173" customWidth="1"/>
    <col min="22" max="22" width="4.08984375" style="173" customWidth="1"/>
    <col min="23" max="23" width="14" style="143" customWidth="1"/>
    <col min="24" max="16384" width="9" style="80"/>
  </cols>
  <sheetData>
    <row r="1" spans="1:23" s="166" customFormat="1" ht="15" customHeight="1" x14ac:dyDescent="0.2">
      <c r="A1" s="136" t="s">
        <v>252</v>
      </c>
      <c r="B1" s="137"/>
      <c r="C1" s="165"/>
      <c r="D1" s="137"/>
      <c r="E1" s="165"/>
      <c r="F1" s="137"/>
      <c r="G1" s="165"/>
      <c r="H1" s="137"/>
      <c r="I1" s="165"/>
      <c r="J1" s="137"/>
      <c r="K1" s="165"/>
      <c r="L1" s="137"/>
      <c r="M1" s="165"/>
      <c r="N1" s="137"/>
      <c r="O1" s="165"/>
      <c r="P1" s="137"/>
      <c r="Q1" s="165"/>
      <c r="R1" s="138"/>
      <c r="S1" s="165"/>
      <c r="T1" s="338" t="s">
        <v>342</v>
      </c>
      <c r="U1" s="339"/>
      <c r="V1" s="170"/>
      <c r="W1" s="137"/>
    </row>
    <row r="2" spans="1:23" ht="23.25" customHeight="1" x14ac:dyDescent="0.2">
      <c r="A2" s="167"/>
      <c r="B2" s="345" t="s">
        <v>337</v>
      </c>
      <c r="C2" s="347"/>
      <c r="D2" s="322" t="s">
        <v>284</v>
      </c>
      <c r="E2" s="347"/>
      <c r="F2" s="345" t="s">
        <v>338</v>
      </c>
      <c r="G2" s="323"/>
      <c r="H2" s="322" t="s">
        <v>244</v>
      </c>
      <c r="I2" s="323"/>
      <c r="J2" s="322" t="s">
        <v>245</v>
      </c>
      <c r="K2" s="323"/>
      <c r="L2" s="322" t="s">
        <v>246</v>
      </c>
      <c r="M2" s="323"/>
      <c r="N2" s="322" t="s">
        <v>247</v>
      </c>
      <c r="O2" s="323"/>
      <c r="P2" s="322" t="s">
        <v>248</v>
      </c>
      <c r="Q2" s="323"/>
      <c r="R2" s="322" t="s">
        <v>249</v>
      </c>
      <c r="S2" s="342"/>
      <c r="T2" s="322" t="s">
        <v>250</v>
      </c>
      <c r="U2" s="323"/>
      <c r="V2" s="174"/>
      <c r="W2" s="140"/>
    </row>
    <row r="3" spans="1:23" ht="25.5" customHeight="1" x14ac:dyDescent="0.2">
      <c r="A3" s="86"/>
      <c r="B3" s="348"/>
      <c r="C3" s="349"/>
      <c r="D3" s="348"/>
      <c r="E3" s="349"/>
      <c r="F3" s="340"/>
      <c r="G3" s="341"/>
      <c r="H3" s="343"/>
      <c r="I3" s="344"/>
      <c r="J3" s="340"/>
      <c r="K3" s="341"/>
      <c r="L3" s="340"/>
      <c r="M3" s="341"/>
      <c r="N3" s="340"/>
      <c r="O3" s="341"/>
      <c r="P3" s="340"/>
      <c r="Q3" s="341"/>
      <c r="R3" s="343"/>
      <c r="S3" s="344"/>
      <c r="T3" s="340"/>
      <c r="U3" s="341"/>
      <c r="V3" s="175"/>
      <c r="W3" s="301" t="s">
        <v>347</v>
      </c>
    </row>
    <row r="4" spans="1:23" ht="27" customHeight="1" x14ac:dyDescent="0.2">
      <c r="A4" s="88"/>
      <c r="B4" s="168" t="s">
        <v>251</v>
      </c>
      <c r="C4" s="169" t="s">
        <v>243</v>
      </c>
      <c r="D4" s="168" t="s">
        <v>251</v>
      </c>
      <c r="E4" s="169" t="s">
        <v>243</v>
      </c>
      <c r="F4" s="168" t="s">
        <v>251</v>
      </c>
      <c r="G4" s="169" t="s">
        <v>243</v>
      </c>
      <c r="H4" s="168" t="s">
        <v>251</v>
      </c>
      <c r="I4" s="169" t="s">
        <v>243</v>
      </c>
      <c r="J4" s="168" t="s">
        <v>251</v>
      </c>
      <c r="K4" s="169" t="s">
        <v>243</v>
      </c>
      <c r="L4" s="168" t="s">
        <v>251</v>
      </c>
      <c r="M4" s="169" t="s">
        <v>243</v>
      </c>
      <c r="N4" s="168" t="s">
        <v>251</v>
      </c>
      <c r="O4" s="169" t="s">
        <v>243</v>
      </c>
      <c r="P4" s="168" t="s">
        <v>251</v>
      </c>
      <c r="Q4" s="169" t="s">
        <v>243</v>
      </c>
      <c r="R4" s="168" t="s">
        <v>251</v>
      </c>
      <c r="S4" s="169" t="s">
        <v>243</v>
      </c>
      <c r="T4" s="168" t="s">
        <v>251</v>
      </c>
      <c r="U4" s="169" t="s">
        <v>243</v>
      </c>
      <c r="V4" s="176"/>
      <c r="W4" s="302"/>
    </row>
    <row r="5" spans="1:23" s="107" customFormat="1" ht="16.5" customHeight="1" x14ac:dyDescent="0.2">
      <c r="A5" s="177" t="s">
        <v>212</v>
      </c>
      <c r="B5" s="195">
        <v>127.8</v>
      </c>
      <c r="C5" s="178">
        <f t="shared" ref="C5:C25" si="0">IF(B5="-","-",B5/$W5*100000)</f>
        <v>2.4022556390977443</v>
      </c>
      <c r="D5" s="195">
        <v>1124.0999999999999</v>
      </c>
      <c r="E5" s="178">
        <f t="shared" ref="E5:E25" si="1">IF(D5="-","-",D5/$W5*100000)</f>
        <v>21.1296992481203</v>
      </c>
      <c r="F5" s="220">
        <v>2505.5</v>
      </c>
      <c r="G5" s="178">
        <f t="shared" ref="G5:G25" si="2">IF(F5="-","-",F5/$W5*100000)</f>
        <v>47.095864661654133</v>
      </c>
      <c r="H5" s="220">
        <v>2499.6999999999998</v>
      </c>
      <c r="I5" s="178">
        <f t="shared" ref="I5:I25" si="3">IF(H5="-","-",H5/$W5*100000)</f>
        <v>46.98684210526315</v>
      </c>
      <c r="J5" s="220">
        <v>3838</v>
      </c>
      <c r="K5" s="178">
        <f t="shared" ref="K5:K25" si="4">IF(J5="-","-",J5/$W5*100000)</f>
        <v>72.142857142857139</v>
      </c>
      <c r="L5" s="220">
        <v>2585</v>
      </c>
      <c r="M5" s="178">
        <f t="shared" ref="M5:M25" si="5">IF(L5="-","-",L5/$W5*100000)</f>
        <v>48.590225563909776</v>
      </c>
      <c r="N5" s="220">
        <v>220.6</v>
      </c>
      <c r="O5" s="178">
        <f t="shared" ref="O5:O25" si="6">IF(N5="-","-",N5/$W5*100000)</f>
        <v>4.1466165413533833</v>
      </c>
      <c r="P5" s="220">
        <v>1401.7</v>
      </c>
      <c r="Q5" s="178">
        <f t="shared" ref="Q5:Q25" si="7">IF(P5="-","-",P5/$W5*100000)</f>
        <v>26.347744360902258</v>
      </c>
      <c r="R5" s="220" t="s">
        <v>348</v>
      </c>
      <c r="S5" s="178" t="str">
        <f t="shared" ref="S5:S25" si="8">IF(R5="-","-",R5/$W5*100000)</f>
        <v>-</v>
      </c>
      <c r="T5" s="220">
        <v>884.2</v>
      </c>
      <c r="U5" s="178">
        <f t="shared" ref="U5:U25" si="9">IF(T5="-","-",T5/$W5*100000)</f>
        <v>16.6203007518797</v>
      </c>
      <c r="V5" s="179"/>
      <c r="W5" s="162">
        <v>5320000</v>
      </c>
    </row>
    <row r="6" spans="1:23" s="107" customFormat="1" ht="14.25" customHeight="1" x14ac:dyDescent="0.2">
      <c r="A6" s="207" t="s">
        <v>288</v>
      </c>
      <c r="B6" s="208">
        <f>IF(SUM(B7:B25)=0,"-",SUM(B7:B25))</f>
        <v>9</v>
      </c>
      <c r="C6" s="209">
        <f t="shared" si="0"/>
        <v>2.6565128840874879</v>
      </c>
      <c r="D6" s="208">
        <f>IF(SUM(D7:D25)=0,"-",SUM(D7:D25))</f>
        <v>66</v>
      </c>
      <c r="E6" s="209">
        <f t="shared" si="1"/>
        <v>19.481094483308244</v>
      </c>
      <c r="F6" s="208">
        <f>IF(SUM(F7:F25)=0,"-",SUM(F7:F25))</f>
        <v>157</v>
      </c>
      <c r="G6" s="209">
        <f t="shared" si="2"/>
        <v>46.341391422415064</v>
      </c>
      <c r="H6" s="208">
        <f>IF(SUM(H7:H25)=0,"-",SUM(H7:H25))</f>
        <v>134</v>
      </c>
      <c r="I6" s="209">
        <f t="shared" si="3"/>
        <v>39.552525163080375</v>
      </c>
      <c r="J6" s="208">
        <f>IF(SUM(J7:J25)=0,"-",SUM(J7:J25))</f>
        <v>237</v>
      </c>
      <c r="K6" s="209">
        <f t="shared" si="4"/>
        <v>69.954839280970518</v>
      </c>
      <c r="L6" s="208">
        <f>IF(SUM(L7:L25)=0,"-",SUM(L7:L25))</f>
        <v>135</v>
      </c>
      <c r="M6" s="209">
        <f t="shared" si="5"/>
        <v>39.847693261312315</v>
      </c>
      <c r="N6" s="208">
        <f>IF(SUM(N7:N25)=0,"-",SUM(N7:N25))</f>
        <v>14</v>
      </c>
      <c r="O6" s="209">
        <f t="shared" si="6"/>
        <v>4.1323533752472033</v>
      </c>
      <c r="P6" s="208">
        <f>IF(SUM(P7:P25)=0,"-",SUM(P7:P25))</f>
        <v>111</v>
      </c>
      <c r="Q6" s="209">
        <f t="shared" si="7"/>
        <v>32.763658903745686</v>
      </c>
      <c r="R6" s="208" t="str">
        <f>IF(SUM(R7:R25)=0,"-",SUM(R7:R25))</f>
        <v>-</v>
      </c>
      <c r="S6" s="209" t="str">
        <f t="shared" si="8"/>
        <v>-</v>
      </c>
      <c r="T6" s="208">
        <f>IF(SUM(T7:T25)=0,"-",SUM(T7:T25))</f>
        <v>38</v>
      </c>
      <c r="U6" s="209">
        <f t="shared" si="9"/>
        <v>11.216387732813837</v>
      </c>
      <c r="V6" s="181"/>
      <c r="W6" s="134">
        <v>338790</v>
      </c>
    </row>
    <row r="7" spans="1:23" s="107" customFormat="1" ht="14.25" customHeight="1" x14ac:dyDescent="0.2">
      <c r="A7" s="123" t="s">
        <v>312</v>
      </c>
      <c r="B7" s="105">
        <v>5</v>
      </c>
      <c r="C7" s="180">
        <f t="shared" si="0"/>
        <v>2.9733587059942912</v>
      </c>
      <c r="D7" s="105">
        <v>47</v>
      </c>
      <c r="E7" s="180">
        <f t="shared" si="1"/>
        <v>27.949571836346337</v>
      </c>
      <c r="F7" s="105">
        <v>124</v>
      </c>
      <c r="G7" s="180">
        <f t="shared" si="2"/>
        <v>73.73929590865842</v>
      </c>
      <c r="H7" s="105">
        <v>107</v>
      </c>
      <c r="I7" s="180">
        <f t="shared" si="3"/>
        <v>63.629876308277829</v>
      </c>
      <c r="J7" s="105">
        <v>208</v>
      </c>
      <c r="K7" s="180">
        <f t="shared" si="4"/>
        <v>123.69172216936252</v>
      </c>
      <c r="L7" s="105">
        <v>119</v>
      </c>
      <c r="M7" s="180">
        <f t="shared" si="5"/>
        <v>70.765937202664134</v>
      </c>
      <c r="N7" s="105">
        <v>8</v>
      </c>
      <c r="O7" s="180">
        <f t="shared" si="6"/>
        <v>4.7573739295908659</v>
      </c>
      <c r="P7" s="105">
        <v>81</v>
      </c>
      <c r="Q7" s="180">
        <f t="shared" si="7"/>
        <v>48.168411037107518</v>
      </c>
      <c r="R7" s="219" t="s">
        <v>348</v>
      </c>
      <c r="S7" s="180" t="str">
        <f t="shared" si="8"/>
        <v>-</v>
      </c>
      <c r="T7" s="105">
        <v>36</v>
      </c>
      <c r="U7" s="180">
        <f t="shared" si="9"/>
        <v>21.408182683158895</v>
      </c>
      <c r="V7" s="181"/>
      <c r="W7" s="134">
        <v>168160</v>
      </c>
    </row>
    <row r="8" spans="1:23" s="107" customFormat="1" ht="14.25" customHeight="1" x14ac:dyDescent="0.2">
      <c r="A8" s="123" t="s">
        <v>313</v>
      </c>
      <c r="B8" s="219" t="s">
        <v>348</v>
      </c>
      <c r="C8" s="180" t="str">
        <f t="shared" si="0"/>
        <v>-</v>
      </c>
      <c r="D8" s="105">
        <v>7</v>
      </c>
      <c r="E8" s="180">
        <f t="shared" si="1"/>
        <v>15.765765765765765</v>
      </c>
      <c r="F8" s="105">
        <v>9</v>
      </c>
      <c r="G8" s="180">
        <f t="shared" si="2"/>
        <v>20.27027027027027</v>
      </c>
      <c r="H8" s="105">
        <v>11</v>
      </c>
      <c r="I8" s="180">
        <f t="shared" si="3"/>
        <v>24.774774774774777</v>
      </c>
      <c r="J8" s="105">
        <v>5</v>
      </c>
      <c r="K8" s="180">
        <f t="shared" si="4"/>
        <v>11.261261261261261</v>
      </c>
      <c r="L8" s="105">
        <v>10</v>
      </c>
      <c r="M8" s="180">
        <f t="shared" si="5"/>
        <v>22.522522522522522</v>
      </c>
      <c r="N8" s="219" t="s">
        <v>348</v>
      </c>
      <c r="O8" s="180" t="str">
        <f t="shared" si="6"/>
        <v>-</v>
      </c>
      <c r="P8" s="105">
        <v>17</v>
      </c>
      <c r="Q8" s="180">
        <f t="shared" si="7"/>
        <v>38.288288288288285</v>
      </c>
      <c r="R8" s="219" t="s">
        <v>348</v>
      </c>
      <c r="S8" s="180" t="str">
        <f t="shared" si="8"/>
        <v>-</v>
      </c>
      <c r="T8" s="105">
        <v>1</v>
      </c>
      <c r="U8" s="180">
        <f t="shared" si="9"/>
        <v>2.2522522522522523</v>
      </c>
      <c r="V8" s="181"/>
      <c r="W8" s="134">
        <v>44400</v>
      </c>
    </row>
    <row r="9" spans="1:23" s="107" customFormat="1" ht="14.25" customHeight="1" x14ac:dyDescent="0.2">
      <c r="A9" s="123" t="s">
        <v>314</v>
      </c>
      <c r="B9" s="105">
        <v>2</v>
      </c>
      <c r="C9" s="180">
        <f t="shared" si="0"/>
        <v>33.500837520938028</v>
      </c>
      <c r="D9" s="219" t="s">
        <v>348</v>
      </c>
      <c r="E9" s="180" t="str">
        <f t="shared" si="1"/>
        <v>-</v>
      </c>
      <c r="F9" s="105">
        <v>2</v>
      </c>
      <c r="G9" s="180">
        <f t="shared" si="2"/>
        <v>33.500837520938028</v>
      </c>
      <c r="H9" s="105">
        <v>1</v>
      </c>
      <c r="I9" s="180">
        <f t="shared" si="3"/>
        <v>16.750418760469014</v>
      </c>
      <c r="J9" s="105">
        <v>1</v>
      </c>
      <c r="K9" s="180">
        <f t="shared" si="4"/>
        <v>16.750418760469014</v>
      </c>
      <c r="L9" s="219" t="s">
        <v>348</v>
      </c>
      <c r="M9" s="180" t="str">
        <f t="shared" si="5"/>
        <v>-</v>
      </c>
      <c r="N9" s="105">
        <v>2</v>
      </c>
      <c r="O9" s="180">
        <f t="shared" si="6"/>
        <v>33.500837520938028</v>
      </c>
      <c r="P9" s="219" t="s">
        <v>348</v>
      </c>
      <c r="Q9" s="180" t="str">
        <f t="shared" si="7"/>
        <v>-</v>
      </c>
      <c r="R9" s="219" t="s">
        <v>348</v>
      </c>
      <c r="S9" s="180" t="str">
        <f t="shared" si="8"/>
        <v>-</v>
      </c>
      <c r="T9" s="219" t="s">
        <v>348</v>
      </c>
      <c r="U9" s="180" t="str">
        <f t="shared" si="9"/>
        <v>-</v>
      </c>
      <c r="V9" s="181"/>
      <c r="W9" s="134">
        <v>5970</v>
      </c>
    </row>
    <row r="10" spans="1:23" s="107" customFormat="1" ht="14.25" customHeight="1" x14ac:dyDescent="0.2">
      <c r="A10" s="123" t="s">
        <v>315</v>
      </c>
      <c r="B10" s="219" t="s">
        <v>348</v>
      </c>
      <c r="C10" s="180" t="str">
        <f t="shared" si="0"/>
        <v>-</v>
      </c>
      <c r="D10" s="219" t="s">
        <v>348</v>
      </c>
      <c r="E10" s="180" t="str">
        <f t="shared" si="1"/>
        <v>-</v>
      </c>
      <c r="F10" s="219" t="s">
        <v>348</v>
      </c>
      <c r="G10" s="180" t="str">
        <f t="shared" si="2"/>
        <v>-</v>
      </c>
      <c r="H10" s="219" t="s">
        <v>348</v>
      </c>
      <c r="I10" s="180" t="str">
        <f t="shared" si="3"/>
        <v>-</v>
      </c>
      <c r="J10" s="219" t="s">
        <v>348</v>
      </c>
      <c r="K10" s="180" t="str">
        <f t="shared" si="4"/>
        <v>-</v>
      </c>
      <c r="L10" s="219" t="s">
        <v>348</v>
      </c>
      <c r="M10" s="180" t="str">
        <f t="shared" si="5"/>
        <v>-</v>
      </c>
      <c r="N10" s="219" t="s">
        <v>348</v>
      </c>
      <c r="O10" s="180" t="str">
        <f t="shared" si="6"/>
        <v>-</v>
      </c>
      <c r="P10" s="219" t="s">
        <v>348</v>
      </c>
      <c r="Q10" s="180" t="str">
        <f t="shared" si="7"/>
        <v>-</v>
      </c>
      <c r="R10" s="219" t="s">
        <v>348</v>
      </c>
      <c r="S10" s="180" t="str">
        <f t="shared" si="8"/>
        <v>-</v>
      </c>
      <c r="T10" s="219" t="s">
        <v>348</v>
      </c>
      <c r="U10" s="180" t="str">
        <f t="shared" si="9"/>
        <v>-</v>
      </c>
      <c r="V10" s="181"/>
      <c r="W10" s="134">
        <v>4770</v>
      </c>
    </row>
    <row r="11" spans="1:23" s="107" customFormat="1" ht="14.25" customHeight="1" x14ac:dyDescent="0.2">
      <c r="A11" s="123" t="s">
        <v>316</v>
      </c>
      <c r="B11" s="219" t="s">
        <v>348</v>
      </c>
      <c r="C11" s="180" t="str">
        <f t="shared" si="0"/>
        <v>-</v>
      </c>
      <c r="D11" s="105">
        <v>1</v>
      </c>
      <c r="E11" s="180">
        <f t="shared" si="1"/>
        <v>18.41620626151013</v>
      </c>
      <c r="F11" s="105">
        <v>2</v>
      </c>
      <c r="G11" s="180">
        <f t="shared" si="2"/>
        <v>36.83241252302026</v>
      </c>
      <c r="H11" s="105">
        <v>1</v>
      </c>
      <c r="I11" s="180">
        <f t="shared" si="3"/>
        <v>18.41620626151013</v>
      </c>
      <c r="J11" s="105">
        <v>1</v>
      </c>
      <c r="K11" s="180">
        <f t="shared" si="4"/>
        <v>18.41620626151013</v>
      </c>
      <c r="L11" s="105">
        <v>1</v>
      </c>
      <c r="M11" s="180">
        <f t="shared" si="5"/>
        <v>18.41620626151013</v>
      </c>
      <c r="N11" s="219" t="s">
        <v>348</v>
      </c>
      <c r="O11" s="180" t="str">
        <f t="shared" si="6"/>
        <v>-</v>
      </c>
      <c r="P11" s="105">
        <v>1</v>
      </c>
      <c r="Q11" s="180">
        <f t="shared" si="7"/>
        <v>18.41620626151013</v>
      </c>
      <c r="R11" s="219" t="s">
        <v>348</v>
      </c>
      <c r="S11" s="180" t="str">
        <f t="shared" si="8"/>
        <v>-</v>
      </c>
      <c r="T11" s="219" t="s">
        <v>348</v>
      </c>
      <c r="U11" s="180" t="str">
        <f t="shared" si="9"/>
        <v>-</v>
      </c>
      <c r="V11" s="181"/>
      <c r="W11" s="134">
        <v>5430</v>
      </c>
    </row>
    <row r="12" spans="1:23" s="107" customFormat="1" ht="14.25" customHeight="1" x14ac:dyDescent="0.2">
      <c r="A12" s="123" t="s">
        <v>317</v>
      </c>
      <c r="B12" s="219" t="s">
        <v>348</v>
      </c>
      <c r="C12" s="180" t="str">
        <f t="shared" si="0"/>
        <v>-</v>
      </c>
      <c r="D12" s="219" t="s">
        <v>348</v>
      </c>
      <c r="E12" s="180" t="str">
        <f t="shared" si="1"/>
        <v>-</v>
      </c>
      <c r="F12" s="219" t="s">
        <v>348</v>
      </c>
      <c r="G12" s="180" t="str">
        <f t="shared" si="2"/>
        <v>-</v>
      </c>
      <c r="H12" s="219" t="s">
        <v>348</v>
      </c>
      <c r="I12" s="180" t="str">
        <f t="shared" si="3"/>
        <v>-</v>
      </c>
      <c r="J12" s="219" t="s">
        <v>348</v>
      </c>
      <c r="K12" s="180" t="str">
        <f t="shared" si="4"/>
        <v>-</v>
      </c>
      <c r="L12" s="219" t="s">
        <v>348</v>
      </c>
      <c r="M12" s="180" t="str">
        <f t="shared" si="5"/>
        <v>-</v>
      </c>
      <c r="N12" s="219" t="s">
        <v>348</v>
      </c>
      <c r="O12" s="180" t="str">
        <f t="shared" si="6"/>
        <v>-</v>
      </c>
      <c r="P12" s="219" t="s">
        <v>348</v>
      </c>
      <c r="Q12" s="180" t="str">
        <f t="shared" si="7"/>
        <v>-</v>
      </c>
      <c r="R12" s="219" t="s">
        <v>348</v>
      </c>
      <c r="S12" s="180" t="str">
        <f t="shared" si="8"/>
        <v>-</v>
      </c>
      <c r="T12" s="219" t="s">
        <v>348</v>
      </c>
      <c r="U12" s="180" t="str">
        <f t="shared" si="9"/>
        <v>-</v>
      </c>
      <c r="V12" s="181"/>
      <c r="W12" s="135">
        <v>6120</v>
      </c>
    </row>
    <row r="13" spans="1:23" s="107" customFormat="1" ht="14.25" customHeight="1" x14ac:dyDescent="0.2">
      <c r="A13" s="123" t="s">
        <v>318</v>
      </c>
      <c r="B13" s="219" t="s">
        <v>348</v>
      </c>
      <c r="C13" s="180" t="str">
        <f t="shared" si="0"/>
        <v>-</v>
      </c>
      <c r="D13" s="105">
        <v>1</v>
      </c>
      <c r="E13" s="180">
        <f t="shared" si="1"/>
        <v>10.764262648008613</v>
      </c>
      <c r="F13" s="105">
        <v>3</v>
      </c>
      <c r="G13" s="180">
        <f t="shared" si="2"/>
        <v>32.292787944025832</v>
      </c>
      <c r="H13" s="105">
        <v>3</v>
      </c>
      <c r="I13" s="180">
        <f t="shared" si="3"/>
        <v>32.292787944025832</v>
      </c>
      <c r="J13" s="105">
        <v>5</v>
      </c>
      <c r="K13" s="180">
        <f t="shared" si="4"/>
        <v>53.821313240043054</v>
      </c>
      <c r="L13" s="219" t="s">
        <v>348</v>
      </c>
      <c r="M13" s="180" t="str">
        <f t="shared" si="5"/>
        <v>-</v>
      </c>
      <c r="N13" s="219" t="s">
        <v>348</v>
      </c>
      <c r="O13" s="180" t="str">
        <f t="shared" si="6"/>
        <v>-</v>
      </c>
      <c r="P13" s="105">
        <v>5</v>
      </c>
      <c r="Q13" s="180">
        <f t="shared" si="7"/>
        <v>53.821313240043054</v>
      </c>
      <c r="R13" s="219" t="s">
        <v>348</v>
      </c>
      <c r="S13" s="180" t="str">
        <f t="shared" si="8"/>
        <v>-</v>
      </c>
      <c r="T13" s="219" t="s">
        <v>348</v>
      </c>
      <c r="U13" s="180" t="str">
        <f t="shared" si="9"/>
        <v>-</v>
      </c>
      <c r="V13" s="181"/>
      <c r="W13" s="134">
        <v>9290</v>
      </c>
    </row>
    <row r="14" spans="1:23" s="107" customFormat="1" ht="14.25" customHeight="1" x14ac:dyDescent="0.2">
      <c r="A14" s="123" t="s">
        <v>319</v>
      </c>
      <c r="B14" s="219" t="s">
        <v>348</v>
      </c>
      <c r="C14" s="180" t="str">
        <f t="shared" si="0"/>
        <v>-</v>
      </c>
      <c r="D14" s="105">
        <v>2</v>
      </c>
      <c r="E14" s="180">
        <f t="shared" si="1"/>
        <v>10.982976386600768</v>
      </c>
      <c r="F14" s="105">
        <v>4</v>
      </c>
      <c r="G14" s="180">
        <f t="shared" si="2"/>
        <v>21.965952773201536</v>
      </c>
      <c r="H14" s="105">
        <v>3</v>
      </c>
      <c r="I14" s="180">
        <f t="shared" si="3"/>
        <v>16.474464579901152</v>
      </c>
      <c r="J14" s="105">
        <v>4</v>
      </c>
      <c r="K14" s="180">
        <f t="shared" si="4"/>
        <v>21.965952773201536</v>
      </c>
      <c r="L14" s="105">
        <v>1</v>
      </c>
      <c r="M14" s="180">
        <f t="shared" si="5"/>
        <v>5.4914881933003841</v>
      </c>
      <c r="N14" s="105">
        <v>1</v>
      </c>
      <c r="O14" s="180">
        <f t="shared" si="6"/>
        <v>5.4914881933003841</v>
      </c>
      <c r="P14" s="105">
        <v>2</v>
      </c>
      <c r="Q14" s="180">
        <f t="shared" si="7"/>
        <v>10.982976386600768</v>
      </c>
      <c r="R14" s="219" t="s">
        <v>348</v>
      </c>
      <c r="S14" s="180" t="str">
        <f t="shared" si="8"/>
        <v>-</v>
      </c>
      <c r="T14" s="105">
        <v>1</v>
      </c>
      <c r="U14" s="180">
        <f t="shared" si="9"/>
        <v>5.4914881933003841</v>
      </c>
      <c r="V14" s="181"/>
      <c r="W14" s="134">
        <v>18210</v>
      </c>
    </row>
    <row r="15" spans="1:23" s="107" customFormat="1" ht="14.25" customHeight="1" x14ac:dyDescent="0.2">
      <c r="A15" s="123" t="s">
        <v>320</v>
      </c>
      <c r="B15" s="219" t="s">
        <v>348</v>
      </c>
      <c r="C15" s="180" t="str">
        <f t="shared" si="0"/>
        <v>-</v>
      </c>
      <c r="D15" s="219" t="s">
        <v>348</v>
      </c>
      <c r="E15" s="180" t="str">
        <f t="shared" si="1"/>
        <v>-</v>
      </c>
      <c r="F15" s="219" t="s">
        <v>348</v>
      </c>
      <c r="G15" s="180" t="str">
        <f t="shared" si="2"/>
        <v>-</v>
      </c>
      <c r="H15" s="219" t="s">
        <v>348</v>
      </c>
      <c r="I15" s="180" t="str">
        <f t="shared" si="3"/>
        <v>-</v>
      </c>
      <c r="J15" s="219" t="s">
        <v>348</v>
      </c>
      <c r="K15" s="180" t="str">
        <f t="shared" si="4"/>
        <v>-</v>
      </c>
      <c r="L15" s="219" t="s">
        <v>348</v>
      </c>
      <c r="M15" s="180" t="str">
        <f t="shared" si="5"/>
        <v>-</v>
      </c>
      <c r="N15" s="219" t="s">
        <v>348</v>
      </c>
      <c r="O15" s="180" t="str">
        <f t="shared" si="6"/>
        <v>-</v>
      </c>
      <c r="P15" s="219" t="s">
        <v>348</v>
      </c>
      <c r="Q15" s="180" t="str">
        <f t="shared" si="7"/>
        <v>-</v>
      </c>
      <c r="R15" s="219" t="s">
        <v>348</v>
      </c>
      <c r="S15" s="180" t="str">
        <f t="shared" si="8"/>
        <v>-</v>
      </c>
      <c r="T15" s="219" t="s">
        <v>348</v>
      </c>
      <c r="U15" s="180" t="str">
        <f t="shared" si="9"/>
        <v>-</v>
      </c>
      <c r="V15" s="181"/>
      <c r="W15" s="135">
        <v>3930</v>
      </c>
    </row>
    <row r="16" spans="1:23" s="107" customFormat="1" ht="14.25" customHeight="1" x14ac:dyDescent="0.2">
      <c r="A16" s="123" t="s">
        <v>321</v>
      </c>
      <c r="B16" s="219" t="s">
        <v>348</v>
      </c>
      <c r="C16" s="180" t="str">
        <f t="shared" si="0"/>
        <v>-</v>
      </c>
      <c r="D16" s="219" t="s">
        <v>348</v>
      </c>
      <c r="E16" s="180" t="str">
        <f t="shared" si="1"/>
        <v>-</v>
      </c>
      <c r="F16" s="219" t="s">
        <v>348</v>
      </c>
      <c r="G16" s="180" t="str">
        <f t="shared" si="2"/>
        <v>-</v>
      </c>
      <c r="H16" s="219" t="s">
        <v>348</v>
      </c>
      <c r="I16" s="180" t="str">
        <f t="shared" si="3"/>
        <v>-</v>
      </c>
      <c r="J16" s="219" t="s">
        <v>348</v>
      </c>
      <c r="K16" s="180" t="str">
        <f t="shared" si="4"/>
        <v>-</v>
      </c>
      <c r="L16" s="219" t="s">
        <v>348</v>
      </c>
      <c r="M16" s="180" t="str">
        <f t="shared" si="5"/>
        <v>-</v>
      </c>
      <c r="N16" s="219" t="s">
        <v>348</v>
      </c>
      <c r="O16" s="180" t="str">
        <f t="shared" si="6"/>
        <v>-</v>
      </c>
      <c r="P16" s="219" t="s">
        <v>348</v>
      </c>
      <c r="Q16" s="180" t="str">
        <f t="shared" si="7"/>
        <v>-</v>
      </c>
      <c r="R16" s="219" t="s">
        <v>348</v>
      </c>
      <c r="S16" s="180" t="str">
        <f t="shared" si="8"/>
        <v>-</v>
      </c>
      <c r="T16" s="219" t="s">
        <v>348</v>
      </c>
      <c r="U16" s="180" t="str">
        <f t="shared" si="9"/>
        <v>-</v>
      </c>
      <c r="V16" s="181"/>
      <c r="W16" s="134">
        <v>3140</v>
      </c>
    </row>
    <row r="17" spans="1:23" s="107" customFormat="1" ht="14.25" customHeight="1" x14ac:dyDescent="0.2">
      <c r="A17" s="123" t="s">
        <v>322</v>
      </c>
      <c r="B17" s="219" t="s">
        <v>348</v>
      </c>
      <c r="C17" s="180" t="str">
        <f t="shared" si="0"/>
        <v>-</v>
      </c>
      <c r="D17" s="105">
        <v>2</v>
      </c>
      <c r="E17" s="180">
        <f t="shared" si="1"/>
        <v>35.906642728904849</v>
      </c>
      <c r="F17" s="105">
        <v>2</v>
      </c>
      <c r="G17" s="180">
        <f t="shared" si="2"/>
        <v>35.906642728904849</v>
      </c>
      <c r="H17" s="105">
        <v>2</v>
      </c>
      <c r="I17" s="180">
        <f t="shared" si="3"/>
        <v>35.906642728904849</v>
      </c>
      <c r="J17" s="105">
        <v>2</v>
      </c>
      <c r="K17" s="180">
        <f t="shared" si="4"/>
        <v>35.906642728904849</v>
      </c>
      <c r="L17" s="105">
        <v>1</v>
      </c>
      <c r="M17" s="180">
        <f t="shared" si="5"/>
        <v>17.953321364452425</v>
      </c>
      <c r="N17" s="219" t="s">
        <v>348</v>
      </c>
      <c r="O17" s="180" t="str">
        <f t="shared" si="6"/>
        <v>-</v>
      </c>
      <c r="P17" s="219" t="s">
        <v>348</v>
      </c>
      <c r="Q17" s="180" t="str">
        <f t="shared" si="7"/>
        <v>-</v>
      </c>
      <c r="R17" s="219" t="s">
        <v>348</v>
      </c>
      <c r="S17" s="180" t="str">
        <f t="shared" si="8"/>
        <v>-</v>
      </c>
      <c r="T17" s="219" t="s">
        <v>348</v>
      </c>
      <c r="U17" s="180" t="str">
        <f t="shared" si="9"/>
        <v>-</v>
      </c>
      <c r="V17" s="181"/>
      <c r="W17" s="134">
        <v>5570</v>
      </c>
    </row>
    <row r="18" spans="1:23" s="107" customFormat="1" ht="14.25" customHeight="1" x14ac:dyDescent="0.2">
      <c r="A18" s="123" t="s">
        <v>323</v>
      </c>
      <c r="B18" s="219" t="s">
        <v>348</v>
      </c>
      <c r="C18" s="180" t="str">
        <f t="shared" si="0"/>
        <v>-</v>
      </c>
      <c r="D18" s="105">
        <v>2</v>
      </c>
      <c r="E18" s="180">
        <f t="shared" si="1"/>
        <v>29.62962962962963</v>
      </c>
      <c r="F18" s="105">
        <v>2</v>
      </c>
      <c r="G18" s="180">
        <f t="shared" si="2"/>
        <v>29.62962962962963</v>
      </c>
      <c r="H18" s="105">
        <v>2</v>
      </c>
      <c r="I18" s="180">
        <f t="shared" si="3"/>
        <v>29.62962962962963</v>
      </c>
      <c r="J18" s="105">
        <v>1</v>
      </c>
      <c r="K18" s="180">
        <f t="shared" si="4"/>
        <v>14.814814814814815</v>
      </c>
      <c r="L18" s="105">
        <v>1</v>
      </c>
      <c r="M18" s="180">
        <f t="shared" si="5"/>
        <v>14.814814814814815</v>
      </c>
      <c r="N18" s="219" t="s">
        <v>348</v>
      </c>
      <c r="O18" s="180" t="str">
        <f t="shared" si="6"/>
        <v>-</v>
      </c>
      <c r="P18" s="219" t="s">
        <v>348</v>
      </c>
      <c r="Q18" s="180" t="str">
        <f t="shared" si="7"/>
        <v>-</v>
      </c>
      <c r="R18" s="219" t="s">
        <v>348</v>
      </c>
      <c r="S18" s="180" t="str">
        <f t="shared" si="8"/>
        <v>-</v>
      </c>
      <c r="T18" s="219" t="s">
        <v>348</v>
      </c>
      <c r="U18" s="180" t="str">
        <f t="shared" si="9"/>
        <v>-</v>
      </c>
      <c r="V18" s="181"/>
      <c r="W18" s="135">
        <v>6750</v>
      </c>
    </row>
    <row r="19" spans="1:23" s="107" customFormat="1" ht="14.25" customHeight="1" x14ac:dyDescent="0.2">
      <c r="A19" s="123" t="s">
        <v>324</v>
      </c>
      <c r="B19" s="219" t="s">
        <v>348</v>
      </c>
      <c r="C19" s="180" t="str">
        <f t="shared" si="0"/>
        <v>-</v>
      </c>
      <c r="D19" s="105">
        <v>1</v>
      </c>
      <c r="E19" s="180">
        <f t="shared" si="1"/>
        <v>3.7864445285876558</v>
      </c>
      <c r="F19" s="105">
        <v>2</v>
      </c>
      <c r="G19" s="180">
        <f t="shared" si="2"/>
        <v>7.5728890571753116</v>
      </c>
      <c r="H19" s="219" t="s">
        <v>348</v>
      </c>
      <c r="I19" s="180" t="str">
        <f t="shared" si="3"/>
        <v>-</v>
      </c>
      <c r="J19" s="105">
        <v>4</v>
      </c>
      <c r="K19" s="180">
        <f t="shared" si="4"/>
        <v>15.145778114350623</v>
      </c>
      <c r="L19" s="219" t="s">
        <v>348</v>
      </c>
      <c r="M19" s="180" t="str">
        <f t="shared" si="5"/>
        <v>-</v>
      </c>
      <c r="N19" s="219" t="s">
        <v>348</v>
      </c>
      <c r="O19" s="180" t="str">
        <f t="shared" si="6"/>
        <v>-</v>
      </c>
      <c r="P19" s="105">
        <v>1</v>
      </c>
      <c r="Q19" s="180">
        <f t="shared" si="7"/>
        <v>3.7864445285876558</v>
      </c>
      <c r="R19" s="219" t="s">
        <v>348</v>
      </c>
      <c r="S19" s="180" t="str">
        <f t="shared" si="8"/>
        <v>-</v>
      </c>
      <c r="T19" s="219" t="s">
        <v>348</v>
      </c>
      <c r="U19" s="180" t="str">
        <f t="shared" si="9"/>
        <v>-</v>
      </c>
      <c r="V19" s="181"/>
      <c r="W19" s="134">
        <v>26410</v>
      </c>
    </row>
    <row r="20" spans="1:23" s="107" customFormat="1" ht="14.25" customHeight="1" x14ac:dyDescent="0.2">
      <c r="A20" s="123" t="s">
        <v>325</v>
      </c>
      <c r="B20" s="219" t="s">
        <v>348</v>
      </c>
      <c r="C20" s="180" t="str">
        <f t="shared" si="0"/>
        <v>-</v>
      </c>
      <c r="D20" s="105">
        <v>1</v>
      </c>
      <c r="E20" s="180">
        <f t="shared" si="1"/>
        <v>15.060240963855422</v>
      </c>
      <c r="F20" s="105">
        <v>2</v>
      </c>
      <c r="G20" s="180">
        <f t="shared" si="2"/>
        <v>30.120481927710845</v>
      </c>
      <c r="H20" s="105">
        <v>2</v>
      </c>
      <c r="I20" s="180">
        <f t="shared" si="3"/>
        <v>30.120481927710845</v>
      </c>
      <c r="J20" s="105">
        <v>1</v>
      </c>
      <c r="K20" s="180">
        <f t="shared" si="4"/>
        <v>15.060240963855422</v>
      </c>
      <c r="L20" s="105">
        <v>2</v>
      </c>
      <c r="M20" s="180">
        <f t="shared" si="5"/>
        <v>30.120481927710845</v>
      </c>
      <c r="N20" s="219" t="s">
        <v>348</v>
      </c>
      <c r="O20" s="180" t="str">
        <f t="shared" si="6"/>
        <v>-</v>
      </c>
      <c r="P20" s="105">
        <v>1</v>
      </c>
      <c r="Q20" s="180">
        <f t="shared" si="7"/>
        <v>15.060240963855422</v>
      </c>
      <c r="R20" s="219" t="s">
        <v>348</v>
      </c>
      <c r="S20" s="180" t="str">
        <f t="shared" si="8"/>
        <v>-</v>
      </c>
      <c r="T20" s="219" t="s">
        <v>348</v>
      </c>
      <c r="U20" s="180" t="str">
        <f t="shared" si="9"/>
        <v>-</v>
      </c>
      <c r="V20" s="181"/>
      <c r="W20" s="134">
        <v>6640</v>
      </c>
    </row>
    <row r="21" spans="1:23" s="107" customFormat="1" ht="14.25" customHeight="1" x14ac:dyDescent="0.2">
      <c r="A21" s="123" t="s">
        <v>326</v>
      </c>
      <c r="B21" s="219" t="s">
        <v>348</v>
      </c>
      <c r="C21" s="180" t="str">
        <f t="shared" si="0"/>
        <v>-</v>
      </c>
      <c r="D21" s="219" t="s">
        <v>348</v>
      </c>
      <c r="E21" s="180" t="str">
        <f t="shared" si="1"/>
        <v>-</v>
      </c>
      <c r="F21" s="219" t="s">
        <v>348</v>
      </c>
      <c r="G21" s="180" t="str">
        <f t="shared" si="2"/>
        <v>-</v>
      </c>
      <c r="H21" s="219" t="s">
        <v>348</v>
      </c>
      <c r="I21" s="180" t="str">
        <f t="shared" si="3"/>
        <v>-</v>
      </c>
      <c r="J21" s="219" t="s">
        <v>348</v>
      </c>
      <c r="K21" s="180" t="str">
        <f t="shared" si="4"/>
        <v>-</v>
      </c>
      <c r="L21" s="219" t="s">
        <v>348</v>
      </c>
      <c r="M21" s="180" t="str">
        <f t="shared" si="5"/>
        <v>-</v>
      </c>
      <c r="N21" s="219" t="s">
        <v>348</v>
      </c>
      <c r="O21" s="180" t="str">
        <f t="shared" si="6"/>
        <v>-</v>
      </c>
      <c r="P21" s="219" t="s">
        <v>348</v>
      </c>
      <c r="Q21" s="180" t="str">
        <f t="shared" si="7"/>
        <v>-</v>
      </c>
      <c r="R21" s="219" t="s">
        <v>348</v>
      </c>
      <c r="S21" s="180" t="str">
        <f t="shared" si="8"/>
        <v>-</v>
      </c>
      <c r="T21" s="219" t="s">
        <v>348</v>
      </c>
      <c r="U21" s="180" t="str">
        <f t="shared" si="9"/>
        <v>-</v>
      </c>
      <c r="V21" s="181"/>
      <c r="W21" s="135">
        <v>3060</v>
      </c>
    </row>
    <row r="22" spans="1:23" s="107" customFormat="1" ht="14.25" customHeight="1" x14ac:dyDescent="0.2">
      <c r="A22" s="123" t="s">
        <v>327</v>
      </c>
      <c r="B22" s="105">
        <v>2</v>
      </c>
      <c r="C22" s="180">
        <f t="shared" si="0"/>
        <v>28.208744710860366</v>
      </c>
      <c r="D22" s="105">
        <v>1</v>
      </c>
      <c r="E22" s="180">
        <f t="shared" si="1"/>
        <v>14.104372355430183</v>
      </c>
      <c r="F22" s="105">
        <v>3</v>
      </c>
      <c r="G22" s="180">
        <f t="shared" si="2"/>
        <v>42.313117066290552</v>
      </c>
      <c r="H22" s="219" t="s">
        <v>348</v>
      </c>
      <c r="I22" s="180" t="str">
        <f t="shared" si="3"/>
        <v>-</v>
      </c>
      <c r="J22" s="105">
        <v>2</v>
      </c>
      <c r="K22" s="180">
        <f t="shared" si="4"/>
        <v>28.208744710860366</v>
      </c>
      <c r="L22" s="219" t="s">
        <v>348</v>
      </c>
      <c r="M22" s="180" t="str">
        <f t="shared" si="5"/>
        <v>-</v>
      </c>
      <c r="N22" s="105">
        <v>3</v>
      </c>
      <c r="O22" s="180">
        <f t="shared" si="6"/>
        <v>42.313117066290552</v>
      </c>
      <c r="P22" s="219" t="s">
        <v>348</v>
      </c>
      <c r="Q22" s="180" t="str">
        <f t="shared" si="7"/>
        <v>-</v>
      </c>
      <c r="R22" s="219" t="s">
        <v>348</v>
      </c>
      <c r="S22" s="180" t="str">
        <f t="shared" si="8"/>
        <v>-</v>
      </c>
      <c r="T22" s="219" t="s">
        <v>348</v>
      </c>
      <c r="U22" s="180" t="str">
        <f t="shared" si="9"/>
        <v>-</v>
      </c>
      <c r="V22" s="181"/>
      <c r="W22" s="134">
        <v>7090</v>
      </c>
    </row>
    <row r="23" spans="1:23" s="107" customFormat="1" ht="14.25" customHeight="1" x14ac:dyDescent="0.2">
      <c r="A23" s="123" t="s">
        <v>328</v>
      </c>
      <c r="B23" s="219" t="s">
        <v>348</v>
      </c>
      <c r="C23" s="180" t="str">
        <f t="shared" si="0"/>
        <v>-</v>
      </c>
      <c r="D23" s="105">
        <v>1</v>
      </c>
      <c r="E23" s="180">
        <f t="shared" si="1"/>
        <v>14.684287812041116</v>
      </c>
      <c r="F23" s="105">
        <v>2</v>
      </c>
      <c r="G23" s="180">
        <f t="shared" si="2"/>
        <v>29.368575624082233</v>
      </c>
      <c r="H23" s="105">
        <v>2</v>
      </c>
      <c r="I23" s="180">
        <f t="shared" si="3"/>
        <v>29.368575624082233</v>
      </c>
      <c r="J23" s="105">
        <v>3</v>
      </c>
      <c r="K23" s="180">
        <f t="shared" si="4"/>
        <v>44.052863436123353</v>
      </c>
      <c r="L23" s="219" t="s">
        <v>348</v>
      </c>
      <c r="M23" s="180" t="str">
        <f t="shared" si="5"/>
        <v>-</v>
      </c>
      <c r="N23" s="219" t="s">
        <v>348</v>
      </c>
      <c r="O23" s="180" t="str">
        <f t="shared" si="6"/>
        <v>-</v>
      </c>
      <c r="P23" s="105">
        <v>3</v>
      </c>
      <c r="Q23" s="180">
        <f t="shared" si="7"/>
        <v>44.052863436123353</v>
      </c>
      <c r="R23" s="219" t="s">
        <v>348</v>
      </c>
      <c r="S23" s="180" t="str">
        <f t="shared" si="8"/>
        <v>-</v>
      </c>
      <c r="T23" s="219" t="s">
        <v>348</v>
      </c>
      <c r="U23" s="180" t="str">
        <f t="shared" si="9"/>
        <v>-</v>
      </c>
      <c r="V23" s="181"/>
      <c r="W23" s="134">
        <v>6810</v>
      </c>
    </row>
    <row r="24" spans="1:23" s="107" customFormat="1" ht="14.25" customHeight="1" x14ac:dyDescent="0.2">
      <c r="A24" s="123" t="s">
        <v>329</v>
      </c>
      <c r="B24" s="219" t="s">
        <v>348</v>
      </c>
      <c r="C24" s="180" t="str">
        <f t="shared" si="0"/>
        <v>-</v>
      </c>
      <c r="D24" s="219" t="s">
        <v>348</v>
      </c>
      <c r="E24" s="180" t="str">
        <f t="shared" si="1"/>
        <v>-</v>
      </c>
      <c r="F24" s="219" t="s">
        <v>348</v>
      </c>
      <c r="G24" s="180" t="str">
        <f t="shared" si="2"/>
        <v>-</v>
      </c>
      <c r="H24" s="219" t="s">
        <v>348</v>
      </c>
      <c r="I24" s="180" t="str">
        <f t="shared" si="3"/>
        <v>-</v>
      </c>
      <c r="J24" s="219" t="s">
        <v>348</v>
      </c>
      <c r="K24" s="180" t="str">
        <f t="shared" si="4"/>
        <v>-</v>
      </c>
      <c r="L24" s="219" t="s">
        <v>348</v>
      </c>
      <c r="M24" s="180" t="str">
        <f t="shared" si="5"/>
        <v>-</v>
      </c>
      <c r="N24" s="219" t="s">
        <v>348</v>
      </c>
      <c r="O24" s="180" t="str">
        <f t="shared" si="6"/>
        <v>-</v>
      </c>
      <c r="P24" s="219" t="s">
        <v>348</v>
      </c>
      <c r="Q24" s="180" t="str">
        <f t="shared" si="7"/>
        <v>-</v>
      </c>
      <c r="R24" s="219" t="s">
        <v>348</v>
      </c>
      <c r="S24" s="180" t="str">
        <f t="shared" si="8"/>
        <v>-</v>
      </c>
      <c r="T24" s="219" t="s">
        <v>348</v>
      </c>
      <c r="U24" s="180" t="str">
        <f t="shared" si="9"/>
        <v>-</v>
      </c>
      <c r="V24" s="181"/>
      <c r="W24" s="135">
        <v>2360</v>
      </c>
    </row>
    <row r="25" spans="1:23" s="107" customFormat="1" ht="14.25" customHeight="1" x14ac:dyDescent="0.2">
      <c r="A25" s="123" t="s">
        <v>330</v>
      </c>
      <c r="B25" s="219" t="s">
        <v>348</v>
      </c>
      <c r="C25" s="180" t="str">
        <f t="shared" si="0"/>
        <v>-</v>
      </c>
      <c r="D25" s="219" t="s">
        <v>348</v>
      </c>
      <c r="E25" s="180" t="str">
        <f t="shared" si="1"/>
        <v>-</v>
      </c>
      <c r="F25" s="219" t="s">
        <v>348</v>
      </c>
      <c r="G25" s="180" t="str">
        <f t="shared" si="2"/>
        <v>-</v>
      </c>
      <c r="H25" s="219" t="s">
        <v>348</v>
      </c>
      <c r="I25" s="180" t="str">
        <f t="shared" si="3"/>
        <v>-</v>
      </c>
      <c r="J25" s="219" t="s">
        <v>348</v>
      </c>
      <c r="K25" s="180" t="str">
        <f t="shared" si="4"/>
        <v>-</v>
      </c>
      <c r="L25" s="219" t="s">
        <v>348</v>
      </c>
      <c r="M25" s="180" t="str">
        <f t="shared" si="5"/>
        <v>-</v>
      </c>
      <c r="N25" s="219" t="s">
        <v>348</v>
      </c>
      <c r="O25" s="180" t="str">
        <f t="shared" si="6"/>
        <v>-</v>
      </c>
      <c r="P25" s="219" t="s">
        <v>348</v>
      </c>
      <c r="Q25" s="180" t="str">
        <f t="shared" si="7"/>
        <v>-</v>
      </c>
      <c r="R25" s="219" t="s">
        <v>348</v>
      </c>
      <c r="S25" s="180" t="str">
        <f t="shared" si="8"/>
        <v>-</v>
      </c>
      <c r="T25" s="219" t="s">
        <v>348</v>
      </c>
      <c r="U25" s="180" t="str">
        <f t="shared" si="9"/>
        <v>-</v>
      </c>
      <c r="V25" s="181"/>
      <c r="W25" s="134">
        <v>4680</v>
      </c>
    </row>
    <row r="26" spans="1:23" s="107" customFormat="1" ht="13.5" customHeight="1" x14ac:dyDescent="0.2">
      <c r="A26" s="92" t="s">
        <v>283</v>
      </c>
      <c r="B26" s="182"/>
      <c r="C26" s="183"/>
      <c r="D26" s="184"/>
      <c r="E26" s="183"/>
      <c r="F26" s="184"/>
      <c r="G26" s="183"/>
      <c r="H26" s="184"/>
      <c r="I26" s="183"/>
      <c r="J26" s="184"/>
      <c r="K26" s="183"/>
      <c r="L26" s="184"/>
      <c r="M26" s="183"/>
      <c r="N26" s="184"/>
      <c r="O26" s="183"/>
      <c r="P26" s="184"/>
      <c r="Q26" s="183"/>
      <c r="R26" s="184"/>
      <c r="S26" s="183"/>
      <c r="T26" s="184"/>
      <c r="U26" s="183"/>
      <c r="V26" s="183"/>
      <c r="W26" s="142"/>
    </row>
    <row r="27" spans="1:23" s="107" customFormat="1" ht="13.5" customHeight="1" x14ac:dyDescent="0.2">
      <c r="A27" s="346" t="s">
        <v>285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103"/>
      <c r="W27" s="142"/>
    </row>
    <row r="28" spans="1:23" s="107" customFormat="1" x14ac:dyDescent="0.2">
      <c r="A28" s="150" t="s">
        <v>286</v>
      </c>
      <c r="B28" s="106"/>
      <c r="C28" s="185"/>
      <c r="D28" s="186"/>
      <c r="E28" s="187"/>
      <c r="F28" s="106"/>
      <c r="G28" s="185"/>
      <c r="H28" s="106"/>
      <c r="I28" s="185"/>
      <c r="J28" s="106"/>
      <c r="K28" s="185"/>
      <c r="L28" s="106"/>
      <c r="M28" s="185"/>
      <c r="N28" s="106"/>
      <c r="O28" s="185"/>
      <c r="P28" s="106"/>
      <c r="Q28" s="185"/>
      <c r="R28" s="154"/>
      <c r="S28" s="185"/>
      <c r="T28" s="106"/>
      <c r="U28" s="185"/>
      <c r="V28" s="185"/>
      <c r="W28" s="142"/>
    </row>
    <row r="29" spans="1:23" x14ac:dyDescent="0.2">
      <c r="A29" s="127"/>
      <c r="B29" s="84"/>
      <c r="C29" s="171"/>
      <c r="D29" s="128"/>
      <c r="E29" s="172"/>
      <c r="F29" s="84"/>
      <c r="G29" s="171"/>
      <c r="H29" s="84"/>
      <c r="I29" s="171"/>
      <c r="J29" s="84"/>
      <c r="K29" s="171"/>
      <c r="L29" s="84"/>
      <c r="M29" s="171"/>
      <c r="N29" s="84"/>
      <c r="O29" s="171"/>
      <c r="P29" s="84"/>
      <c r="Q29" s="171"/>
      <c r="R29" s="118"/>
      <c r="S29" s="171"/>
      <c r="T29" s="84"/>
      <c r="U29" s="171"/>
      <c r="V29" s="171"/>
    </row>
    <row r="30" spans="1:23" x14ac:dyDescent="0.2">
      <c r="A30" s="127"/>
      <c r="B30" s="84"/>
      <c r="C30" s="171"/>
      <c r="D30" s="128"/>
      <c r="E30" s="172"/>
      <c r="F30" s="84"/>
      <c r="G30" s="171"/>
      <c r="H30" s="84"/>
      <c r="I30" s="171"/>
      <c r="J30" s="84"/>
      <c r="K30" s="171"/>
      <c r="L30" s="84"/>
      <c r="M30" s="171"/>
      <c r="N30" s="84"/>
      <c r="O30" s="171"/>
      <c r="P30" s="84"/>
      <c r="Q30" s="171"/>
      <c r="R30" s="118"/>
      <c r="S30" s="171"/>
      <c r="T30" s="84"/>
      <c r="U30" s="171"/>
      <c r="V30" s="171"/>
    </row>
    <row r="31" spans="1:23" x14ac:dyDescent="0.2">
      <c r="A31" s="127"/>
      <c r="B31" s="84"/>
      <c r="C31" s="171"/>
      <c r="D31" s="128"/>
      <c r="E31" s="172"/>
      <c r="F31" s="84"/>
      <c r="G31" s="171"/>
      <c r="H31" s="84"/>
      <c r="I31" s="171"/>
      <c r="J31" s="84"/>
      <c r="K31" s="171"/>
      <c r="L31" s="84"/>
      <c r="M31" s="171"/>
      <c r="N31" s="84"/>
      <c r="O31" s="171"/>
      <c r="P31" s="84"/>
      <c r="Q31" s="171"/>
      <c r="R31" s="118"/>
      <c r="S31" s="171"/>
      <c r="T31" s="84"/>
      <c r="U31" s="171"/>
      <c r="V31" s="171"/>
    </row>
    <row r="32" spans="1:23" x14ac:dyDescent="0.2">
      <c r="A32" s="127"/>
      <c r="B32" s="84"/>
      <c r="C32" s="171"/>
      <c r="D32" s="128"/>
      <c r="E32" s="172"/>
      <c r="F32" s="84"/>
      <c r="G32" s="171"/>
      <c r="H32" s="84"/>
      <c r="I32" s="171"/>
      <c r="J32" s="84"/>
      <c r="K32" s="171"/>
      <c r="L32" s="84"/>
      <c r="M32" s="171"/>
      <c r="N32" s="84"/>
      <c r="O32" s="171"/>
      <c r="P32" s="84"/>
      <c r="Q32" s="171"/>
      <c r="R32" s="118"/>
      <c r="S32" s="171"/>
      <c r="T32" s="84"/>
      <c r="U32" s="171"/>
      <c r="V32" s="171"/>
    </row>
    <row r="33" spans="1:22" x14ac:dyDescent="0.2">
      <c r="A33" s="127"/>
      <c r="B33" s="84"/>
      <c r="C33" s="171"/>
      <c r="D33" s="128"/>
      <c r="E33" s="172"/>
      <c r="F33" s="84"/>
      <c r="G33" s="171"/>
      <c r="H33" s="84"/>
      <c r="I33" s="171"/>
      <c r="J33" s="84"/>
      <c r="K33" s="171"/>
      <c r="L33" s="84"/>
      <c r="M33" s="171"/>
      <c r="N33" s="84"/>
      <c r="O33" s="171"/>
      <c r="P33" s="84"/>
      <c r="Q33" s="171"/>
      <c r="R33" s="118"/>
      <c r="S33" s="171"/>
      <c r="T33" s="84"/>
      <c r="U33" s="171"/>
      <c r="V33" s="171"/>
    </row>
    <row r="34" spans="1:22" x14ac:dyDescent="0.2">
      <c r="A34" s="127"/>
      <c r="B34" s="84"/>
      <c r="C34" s="171"/>
      <c r="D34" s="128"/>
      <c r="E34" s="172"/>
      <c r="F34" s="84"/>
      <c r="G34" s="171"/>
      <c r="H34" s="84"/>
      <c r="I34" s="171"/>
      <c r="J34" s="84"/>
      <c r="K34" s="171"/>
      <c r="L34" s="84"/>
      <c r="M34" s="171"/>
      <c r="N34" s="84"/>
      <c r="O34" s="171"/>
      <c r="P34" s="84"/>
      <c r="Q34" s="171"/>
      <c r="R34" s="118"/>
      <c r="S34" s="171"/>
      <c r="T34" s="84"/>
      <c r="U34" s="171"/>
      <c r="V34" s="171"/>
    </row>
    <row r="35" spans="1:22" x14ac:dyDescent="0.2">
      <c r="A35" s="127"/>
      <c r="B35" s="84"/>
      <c r="C35" s="171"/>
      <c r="D35" s="128"/>
      <c r="E35" s="172"/>
      <c r="F35" s="84"/>
      <c r="G35" s="171"/>
      <c r="H35" s="84"/>
      <c r="I35" s="171"/>
      <c r="J35" s="84"/>
      <c r="K35" s="171"/>
      <c r="L35" s="84"/>
      <c r="M35" s="171"/>
      <c r="N35" s="84"/>
      <c r="O35" s="171"/>
      <c r="P35" s="84"/>
      <c r="Q35" s="171"/>
      <c r="R35" s="118"/>
      <c r="S35" s="171"/>
      <c r="T35" s="84"/>
      <c r="U35" s="171"/>
      <c r="V35" s="171"/>
    </row>
    <row r="36" spans="1:22" x14ac:dyDescent="0.2">
      <c r="A36" s="127"/>
      <c r="B36" s="84"/>
      <c r="C36" s="171"/>
      <c r="D36" s="128"/>
      <c r="E36" s="172"/>
      <c r="F36" s="84"/>
      <c r="G36" s="171"/>
      <c r="H36" s="84"/>
      <c r="I36" s="171"/>
      <c r="J36" s="84"/>
      <c r="K36" s="171"/>
      <c r="L36" s="84"/>
      <c r="M36" s="171"/>
      <c r="N36" s="84"/>
      <c r="O36" s="171"/>
      <c r="P36" s="84"/>
      <c r="Q36" s="171"/>
      <c r="R36" s="118"/>
      <c r="S36" s="171"/>
      <c r="T36" s="84"/>
      <c r="U36" s="171"/>
      <c r="V36" s="171"/>
    </row>
    <row r="37" spans="1:22" x14ac:dyDescent="0.2">
      <c r="A37" s="127"/>
      <c r="B37" s="84"/>
      <c r="C37" s="171"/>
      <c r="D37" s="128"/>
      <c r="E37" s="172"/>
      <c r="F37" s="84"/>
      <c r="G37" s="171"/>
      <c r="H37" s="84"/>
      <c r="I37" s="171"/>
      <c r="J37" s="84"/>
      <c r="K37" s="171"/>
      <c r="L37" s="84"/>
      <c r="M37" s="171"/>
      <c r="N37" s="84"/>
      <c r="O37" s="171"/>
      <c r="P37" s="84"/>
      <c r="Q37" s="171"/>
      <c r="R37" s="118"/>
      <c r="S37" s="171"/>
      <c r="T37" s="84"/>
      <c r="U37" s="171"/>
      <c r="V37" s="171"/>
    </row>
    <row r="38" spans="1:22" x14ac:dyDescent="0.2">
      <c r="A38" s="127"/>
      <c r="B38" s="84"/>
      <c r="C38" s="171"/>
      <c r="D38" s="128"/>
      <c r="E38" s="172"/>
      <c r="F38" s="84"/>
      <c r="G38" s="171"/>
      <c r="H38" s="84"/>
      <c r="I38" s="171"/>
      <c r="J38" s="84"/>
      <c r="K38" s="171"/>
      <c r="L38" s="84"/>
      <c r="M38" s="171"/>
      <c r="N38" s="84"/>
      <c r="O38" s="171"/>
      <c r="P38" s="84"/>
      <c r="Q38" s="171"/>
      <c r="R38" s="118"/>
      <c r="S38" s="171"/>
      <c r="T38" s="84"/>
      <c r="U38" s="171"/>
      <c r="V38" s="171"/>
    </row>
    <row r="39" spans="1:22" x14ac:dyDescent="0.2">
      <c r="A39" s="127"/>
      <c r="B39" s="84"/>
      <c r="C39" s="171"/>
      <c r="D39" s="128"/>
      <c r="E39" s="172"/>
      <c r="F39" s="84"/>
      <c r="G39" s="171"/>
      <c r="H39" s="84"/>
      <c r="I39" s="171"/>
      <c r="J39" s="84"/>
      <c r="K39" s="171"/>
      <c r="L39" s="84"/>
      <c r="M39" s="171"/>
      <c r="N39" s="84"/>
      <c r="O39" s="171"/>
      <c r="P39" s="84"/>
      <c r="Q39" s="171"/>
      <c r="R39" s="118"/>
      <c r="S39" s="171"/>
      <c r="T39" s="84"/>
      <c r="U39" s="171"/>
      <c r="V39" s="171"/>
    </row>
  </sheetData>
  <customSheetViews>
    <customSheetView guid="{81642AB8-0225-4BC4-B7AE-9E8C6C06FBF4}" showPageBreaks="1" showGridLines="0" printArea="1" view="pageBreakPreview">
      <pane xSplit="1" ySplit="5" topLeftCell="B6" activePane="bottomRight" state="frozen"/>
      <selection pane="bottomRight" activeCell="A18" sqref="A18"/>
      <pageMargins left="0.78740157480314965" right="0.78740157480314965" top="0.78740157480314965" bottom="0.78740157480314965" header="0.51181102362204722" footer="0.51181102362204722"/>
      <pageSetup paperSize="9" scale="74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5" topLeftCell="B6" activePane="bottomRight" state="frozen"/>
      <selection pane="bottomRight" activeCell="A18" sqref="A18"/>
      <pageMargins left="0.78740157480314965" right="0.78740157480314965" top="0.78740157480314965" bottom="0.78740157480314965" header="0.51181102362204722" footer="0.51181102362204722"/>
      <pageSetup paperSize="9" scale="74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pane xSplit="1" ySplit="5" topLeftCell="B6" activePane="bottomRight" state="frozen"/>
      <selection pane="bottomRight" activeCell="A18" sqref="A18"/>
      <pageMargins left="0.78740157480314965" right="0.78740157480314965" top="0.78740157480314965" bottom="0.78740157480314965" header="0.51181102362204722" footer="0.51181102362204722"/>
      <pageSetup paperSize="9" scale="74" pageOrder="overThenDown" orientation="landscape" r:id="rId3"/>
      <headerFooter alignWithMargins="0"/>
    </customSheetView>
  </customSheetViews>
  <mergeCells count="13">
    <mergeCell ref="F2:G3"/>
    <mergeCell ref="H2:I3"/>
    <mergeCell ref="J2:K3"/>
    <mergeCell ref="L2:M3"/>
    <mergeCell ref="A27:U27"/>
    <mergeCell ref="D2:E3"/>
    <mergeCell ref="B2:C3"/>
    <mergeCell ref="W3:W4"/>
    <mergeCell ref="T1:U1"/>
    <mergeCell ref="N2:O3"/>
    <mergeCell ref="P2:Q3"/>
    <mergeCell ref="R2:S3"/>
    <mergeCell ref="T2:U3"/>
  </mergeCells>
  <phoneticPr fontId="2"/>
  <pageMargins left="0.78740157480314965" right="0.78740157480314965" top="0.78740157480314965" bottom="0.78740157480314965" header="0.51181102362204722" footer="0.51181102362204722"/>
  <pageSetup paperSize="9" scale="80" fitToHeight="0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⑳改正案一覧</vt:lpstr>
      <vt:lpstr>64</vt:lpstr>
      <vt:lpstr>65</vt:lpstr>
      <vt:lpstr>66-1</vt:lpstr>
      <vt:lpstr>66-2</vt:lpstr>
      <vt:lpstr>67</vt:lpstr>
      <vt:lpstr>'64'!Print_Area</vt:lpstr>
      <vt:lpstr>'65'!Print_Area</vt:lpstr>
      <vt:lpstr>'66-1'!Print_Area</vt:lpstr>
      <vt:lpstr>'67'!Print_Area</vt:lpstr>
      <vt:lpstr>⑳改正案一覧!Print_Area</vt:lpstr>
      <vt:lpstr>'64'!Print_Titles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2023-07-18T07:04:33Z</cp:lastPrinted>
  <dcterms:created xsi:type="dcterms:W3CDTF">2006-10-06T01:56:34Z</dcterms:created>
  <dcterms:modified xsi:type="dcterms:W3CDTF">2023-07-21T05:42:47Z</dcterms:modified>
</cp:coreProperties>
</file>